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0"/>
  </bookViews>
  <sheets>
    <sheet name="Prihodi i rashodi" sheetId="1" r:id="rId1"/>
  </sheets>
  <definedNames/>
  <calcPr fullCalcOnLoad="1"/>
</workbook>
</file>

<file path=xl/sharedStrings.xml><?xml version="1.0" encoding="utf-8"?>
<sst xmlns="http://schemas.openxmlformats.org/spreadsheetml/2006/main" count="155" uniqueCount="76">
  <si>
    <t>IZVOR</t>
  </si>
  <si>
    <t>KONTO</t>
  </si>
  <si>
    <t>DUGUJE</t>
  </si>
  <si>
    <t>POTRAŽUJE</t>
  </si>
  <si>
    <t>UKUPNO</t>
  </si>
  <si>
    <t>IZNOS 01.01.-31.03</t>
  </si>
  <si>
    <t>IZNOS 01.04.-30.06</t>
  </si>
  <si>
    <t>IZNOS 01.07.-30.09</t>
  </si>
  <si>
    <t>IZNOS 01.10.-31.12</t>
  </si>
  <si>
    <t>PROGRAM</t>
  </si>
  <si>
    <t>UKUPNI PRIHODI</t>
  </si>
  <si>
    <t>UKUPNI RASHODI</t>
  </si>
  <si>
    <t>Ukupni prihodi izvor 25</t>
  </si>
  <si>
    <t>Ukupni prihodi izvor 55</t>
  </si>
  <si>
    <t>Ukupni prihodi izvor 29</t>
  </si>
  <si>
    <t>Ukupni rashodi izvor 29</t>
  </si>
  <si>
    <t>Ukupni rashodi izvor 25</t>
  </si>
  <si>
    <t>Ukupni rashodi izvor 49</t>
  </si>
  <si>
    <t>Ukupni rashodi izvor 55</t>
  </si>
  <si>
    <t>Ukupni prihodi izvor 49</t>
  </si>
  <si>
    <t>49</t>
  </si>
  <si>
    <t>055002</t>
  </si>
  <si>
    <t>63612</t>
  </si>
  <si>
    <t>054004</t>
  </si>
  <si>
    <t>31111</t>
  </si>
  <si>
    <t>31131</t>
  </si>
  <si>
    <t>31141</t>
  </si>
  <si>
    <t>31321</t>
  </si>
  <si>
    <t>32121</t>
  </si>
  <si>
    <t>32955</t>
  </si>
  <si>
    <t>25</t>
  </si>
  <si>
    <t>64132</t>
  </si>
  <si>
    <t>55</t>
  </si>
  <si>
    <t>65264</t>
  </si>
  <si>
    <t>66151</t>
  </si>
  <si>
    <t>66311</t>
  </si>
  <si>
    <t>72119</t>
  </si>
  <si>
    <t>29</t>
  </si>
  <si>
    <t>32219</t>
  </si>
  <si>
    <t>32224</t>
  </si>
  <si>
    <t>32323</t>
  </si>
  <si>
    <t>OŠ MARINA DRŽIĆA - DUBROVNIK</t>
  </si>
  <si>
    <t>Ravnateljica</t>
  </si>
  <si>
    <t>višak prihoda-vlastiti i namjenski</t>
  </si>
  <si>
    <t>32234</t>
  </si>
  <si>
    <t>32233</t>
  </si>
  <si>
    <t>65267</t>
  </si>
  <si>
    <t>65269</t>
  </si>
  <si>
    <t>31212</t>
  </si>
  <si>
    <t>42211</t>
  </si>
  <si>
    <t>92211</t>
  </si>
  <si>
    <t>32322</t>
  </si>
  <si>
    <t>37219</t>
  </si>
  <si>
    <t>Veronika Šmanjak</t>
  </si>
  <si>
    <t>31213</t>
  </si>
  <si>
    <t>31215</t>
  </si>
  <si>
    <t>31216</t>
  </si>
  <si>
    <t>31219</t>
  </si>
  <si>
    <t>32214</t>
  </si>
  <si>
    <t>32216</t>
  </si>
  <si>
    <t>32111</t>
  </si>
  <si>
    <t>32211</t>
  </si>
  <si>
    <t>55002</t>
  </si>
  <si>
    <t>32212</t>
  </si>
  <si>
    <t>66321</t>
  </si>
  <si>
    <t>66322</t>
  </si>
  <si>
    <t>32113</t>
  </si>
  <si>
    <t>32115</t>
  </si>
  <si>
    <t>32251</t>
  </si>
  <si>
    <t>32371</t>
  </si>
  <si>
    <t>38129</t>
  </si>
  <si>
    <t>42221</t>
  </si>
  <si>
    <t>42261</t>
  </si>
  <si>
    <t>32999</t>
  </si>
  <si>
    <t>Dubrovnik, 10.7.2023.</t>
  </si>
  <si>
    <t>1.01.-30.06.2023.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</si>
</sst>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u val="single"/>
      <sz val="11"/>
      <color indexed="8"/>
      <name val="Arial"/>
      <family val="2"/>
    </font>
    <font>
      <b/>
      <i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medium"/>
      <top/>
      <bottom>
        <color indexed="63"/>
      </bottom>
    </border>
    <border>
      <left/>
      <right style="thick"/>
      <top/>
      <bottom>
        <color indexed="63"/>
      </bottom>
    </border>
    <border>
      <left style="medium"/>
      <right style="medium"/>
      <top style="thick"/>
      <bottom/>
    </border>
    <border>
      <left style="medium"/>
      <right style="medium"/>
      <top/>
      <bottom>
        <color indexed="63"/>
      </bottom>
    </border>
    <border>
      <left style="medium"/>
      <right/>
      <top style="thick"/>
      <bottom style="medium"/>
    </border>
    <border>
      <left/>
      <right style="thick"/>
      <top style="thick"/>
      <bottom style="medium"/>
    </border>
    <border>
      <left/>
      <right style="medium"/>
      <top style="thick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1" fillId="19" borderId="1" applyNumberFormat="0" applyFont="0" applyAlignment="0" applyProtection="0"/>
    <xf numFmtId="0" fontId="23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4" fillId="27" borderId="2" applyNumberFormat="0" applyAlignment="0" applyProtection="0"/>
    <xf numFmtId="0" fontId="25" fillId="27" borderId="3" applyNumberFormat="0" applyAlignment="0" applyProtection="0"/>
    <xf numFmtId="0" fontId="26" fillId="2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9" fontId="1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3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87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49" fontId="0" fillId="0" borderId="0" xfId="0" applyNumberFormat="1" applyAlignment="1">
      <alignment/>
    </xf>
    <xf numFmtId="4" fontId="38" fillId="0" borderId="0" xfId="0" applyNumberFormat="1" applyFont="1" applyAlignment="1">
      <alignment/>
    </xf>
    <xf numFmtId="4" fontId="38" fillId="32" borderId="0" xfId="0" applyNumberFormat="1" applyFont="1" applyFill="1" applyAlignment="1">
      <alignment/>
    </xf>
    <xf numFmtId="4" fontId="38" fillId="0" borderId="0" xfId="0" applyNumberFormat="1" applyFont="1" applyAlignment="1">
      <alignment horizontal="center"/>
    </xf>
    <xf numFmtId="4" fontId="0" fillId="32" borderId="0" xfId="0" applyNumberFormat="1" applyFill="1" applyAlignment="1">
      <alignment/>
    </xf>
    <xf numFmtId="49" fontId="2" fillId="7" borderId="10" xfId="0" applyNumberFormat="1" applyFont="1" applyFill="1" applyBorder="1" applyAlignment="1">
      <alignment horizontal="center"/>
    </xf>
    <xf numFmtId="49" fontId="2" fillId="32" borderId="10" xfId="0" applyNumberFormat="1" applyFont="1" applyFill="1" applyBorder="1" applyAlignment="1">
      <alignment horizontal="center"/>
    </xf>
    <xf numFmtId="1" fontId="2" fillId="32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4" fontId="38" fillId="32" borderId="10" xfId="0" applyNumberFormat="1" applyFont="1" applyFill="1" applyBorder="1" applyAlignment="1">
      <alignment/>
    </xf>
    <xf numFmtId="1" fontId="38" fillId="32" borderId="10" xfId="0" applyNumberFormat="1" applyFont="1" applyFill="1" applyBorder="1" applyAlignment="1">
      <alignment horizontal="center"/>
    </xf>
    <xf numFmtId="4" fontId="36" fillId="0" borderId="0" xfId="0" applyNumberFormat="1" applyFont="1" applyAlignment="1">
      <alignment/>
    </xf>
    <xf numFmtId="49" fontId="2" fillId="32" borderId="10" xfId="0" applyNumberFormat="1" applyFont="1" applyFill="1" applyBorder="1" applyAlignment="1">
      <alignment horizontal="center" vertical="center"/>
    </xf>
    <xf numFmtId="4" fontId="38" fillId="32" borderId="10" xfId="0" applyNumberFormat="1" applyFont="1" applyFill="1" applyBorder="1" applyAlignment="1">
      <alignment horizontal="right"/>
    </xf>
    <xf numFmtId="4" fontId="2" fillId="32" borderId="10" xfId="0" applyNumberFormat="1" applyFont="1" applyFill="1" applyBorder="1" applyAlignment="1">
      <alignment horizontal="right" vertical="top" wrapText="1"/>
    </xf>
    <xf numFmtId="4" fontId="2" fillId="32" borderId="10" xfId="0" applyNumberFormat="1" applyFont="1" applyFill="1" applyBorder="1" applyAlignment="1">
      <alignment wrapText="1"/>
    </xf>
    <xf numFmtId="4" fontId="2" fillId="32" borderId="10" xfId="0" applyNumberFormat="1" applyFont="1" applyFill="1" applyBorder="1" applyAlignment="1">
      <alignment/>
    </xf>
    <xf numFmtId="4" fontId="2" fillId="32" borderId="10" xfId="0" applyNumberFormat="1" applyFont="1" applyFill="1" applyBorder="1" applyAlignment="1">
      <alignment horizontal="right" wrapText="1"/>
    </xf>
    <xf numFmtId="4" fontId="2" fillId="32" borderId="10" xfId="0" applyNumberFormat="1" applyFont="1" applyFill="1" applyBorder="1" applyAlignment="1">
      <alignment horizontal="center" wrapText="1"/>
    </xf>
    <xf numFmtId="4" fontId="2" fillId="32" borderId="10" xfId="0" applyNumberFormat="1" applyFont="1" applyFill="1" applyBorder="1" applyAlignment="1">
      <alignment horizontal="right" vertical="center"/>
    </xf>
    <xf numFmtId="4" fontId="2" fillId="33" borderId="10" xfId="0" applyNumberFormat="1" applyFont="1" applyFill="1" applyBorder="1" applyAlignment="1">
      <alignment wrapText="1"/>
    </xf>
    <xf numFmtId="4" fontId="2" fillId="33" borderId="10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 horizontal="right" wrapText="1"/>
    </xf>
    <xf numFmtId="4" fontId="38" fillId="33" borderId="10" xfId="0" applyNumberFormat="1" applyFont="1" applyFill="1" applyBorder="1" applyAlignment="1">
      <alignment/>
    </xf>
    <xf numFmtId="4" fontId="2" fillId="0" borderId="11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" fontId="2" fillId="7" borderId="10" xfId="0" applyNumberFormat="1" applyFont="1" applyFill="1" applyBorder="1" applyAlignment="1">
      <alignment horizontal="right"/>
    </xf>
    <xf numFmtId="4" fontId="2" fillId="7" borderId="10" xfId="0" applyNumberFormat="1" applyFont="1" applyFill="1" applyBorder="1" applyAlignment="1">
      <alignment horizontal="center" wrapText="1"/>
    </xf>
    <xf numFmtId="4" fontId="2" fillId="7" borderId="10" xfId="0" applyNumberFormat="1" applyFont="1" applyFill="1" applyBorder="1" applyAlignment="1">
      <alignment horizontal="right" wrapText="1"/>
    </xf>
    <xf numFmtId="4" fontId="2" fillId="7" borderId="10" xfId="0" applyNumberFormat="1" applyFont="1" applyFill="1" applyBorder="1" applyAlignment="1">
      <alignment horizontal="center" vertical="top" wrapText="1"/>
    </xf>
    <xf numFmtId="4" fontId="2" fillId="7" borderId="10" xfId="0" applyNumberFormat="1" applyFont="1" applyFill="1" applyBorder="1" applyAlignment="1">
      <alignment horizontal="right" vertical="top" wrapText="1"/>
    </xf>
    <xf numFmtId="4" fontId="2" fillId="32" borderId="10" xfId="0" applyNumberFormat="1" applyFont="1" applyFill="1" applyBorder="1" applyAlignment="1">
      <alignment horizontal="right"/>
    </xf>
    <xf numFmtId="4" fontId="2" fillId="32" borderId="10" xfId="0" applyNumberFormat="1" applyFont="1" applyFill="1" applyBorder="1" applyAlignment="1">
      <alignment horizontal="center" vertical="top" wrapText="1"/>
    </xf>
    <xf numFmtId="4" fontId="2" fillId="7" borderId="10" xfId="0" applyNumberFormat="1" applyFont="1" applyFill="1" applyBorder="1" applyAlignment="1">
      <alignment wrapText="1"/>
    </xf>
    <xf numFmtId="4" fontId="2" fillId="34" borderId="10" xfId="0" applyNumberFormat="1" applyFont="1" applyFill="1" applyBorder="1" applyAlignment="1">
      <alignment horizontal="right"/>
    </xf>
    <xf numFmtId="4" fontId="2" fillId="34" borderId="10" xfId="0" applyNumberFormat="1" applyFont="1" applyFill="1" applyBorder="1" applyAlignment="1">
      <alignment horizontal="center" wrapText="1"/>
    </xf>
    <xf numFmtId="4" fontId="2" fillId="34" borderId="10" xfId="0" applyNumberFormat="1" applyFont="1" applyFill="1" applyBorder="1" applyAlignment="1">
      <alignment horizontal="right" wrapText="1"/>
    </xf>
    <xf numFmtId="4" fontId="2" fillId="34" borderId="10" xfId="0" applyNumberFormat="1" applyFont="1" applyFill="1" applyBorder="1" applyAlignment="1">
      <alignment wrapText="1"/>
    </xf>
    <xf numFmtId="4" fontId="2" fillId="33" borderId="10" xfId="0" applyNumberFormat="1" applyFont="1" applyFill="1" applyBorder="1" applyAlignment="1">
      <alignment horizontal="center" wrapText="1"/>
    </xf>
    <xf numFmtId="4" fontId="2" fillId="33" borderId="10" xfId="0" applyNumberFormat="1" applyFont="1" applyFill="1" applyBorder="1" applyAlignment="1">
      <alignment horizontal="right" vertical="top" wrapText="1"/>
    </xf>
    <xf numFmtId="4" fontId="38" fillId="14" borderId="10" xfId="0" applyNumberFormat="1" applyFont="1" applyFill="1" applyBorder="1" applyAlignment="1">
      <alignment/>
    </xf>
    <xf numFmtId="4" fontId="38" fillId="14" borderId="10" xfId="0" applyNumberFormat="1" applyFont="1" applyFill="1" applyBorder="1" applyAlignment="1">
      <alignment horizontal="right" wrapText="1"/>
    </xf>
    <xf numFmtId="4" fontId="38" fillId="14" borderId="10" xfId="0" applyNumberFormat="1" applyFont="1" applyFill="1" applyBorder="1" applyAlignment="1">
      <alignment horizontal="center" wrapText="1"/>
    </xf>
    <xf numFmtId="4" fontId="38" fillId="14" borderId="10" xfId="0" applyNumberFormat="1" applyFont="1" applyFill="1" applyBorder="1" applyAlignment="1">
      <alignment vertical="top" wrapText="1"/>
    </xf>
    <xf numFmtId="4" fontId="38" fillId="14" borderId="10" xfId="0" applyNumberFormat="1" applyFont="1" applyFill="1" applyBorder="1" applyAlignment="1">
      <alignment wrapText="1"/>
    </xf>
    <xf numFmtId="49" fontId="2" fillId="7" borderId="10" xfId="0" applyNumberFormat="1" applyFont="1" applyFill="1" applyBorder="1" applyAlignment="1">
      <alignment vertical="center"/>
    </xf>
    <xf numFmtId="49" fontId="2" fillId="32" borderId="10" xfId="0" applyNumberFormat="1" applyFont="1" applyFill="1" applyBorder="1" applyAlignment="1">
      <alignment vertical="center"/>
    </xf>
    <xf numFmtId="49" fontId="2" fillId="7" borderId="10" xfId="0" applyNumberFormat="1" applyFont="1" applyFill="1" applyBorder="1" applyAlignment="1">
      <alignment horizontal="center" vertical="center"/>
    </xf>
    <xf numFmtId="49" fontId="2" fillId="32" borderId="10" xfId="0" applyNumberFormat="1" applyFont="1" applyFill="1" applyBorder="1" applyAlignment="1">
      <alignment wrapText="1"/>
    </xf>
    <xf numFmtId="49" fontId="2" fillId="32" borderId="10" xfId="0" applyNumberFormat="1" applyFont="1" applyFill="1" applyBorder="1" applyAlignment="1">
      <alignment horizontal="center" vertical="center" wrapText="1"/>
    </xf>
    <xf numFmtId="49" fontId="2" fillId="32" borderId="10" xfId="0" applyNumberFormat="1" applyFont="1" applyFill="1" applyBorder="1" applyAlignment="1">
      <alignment/>
    </xf>
    <xf numFmtId="49" fontId="2" fillId="34" borderId="10" xfId="0" applyNumberFormat="1" applyFont="1" applyFill="1" applyBorder="1" applyAlignment="1">
      <alignment horizontal="center"/>
    </xf>
    <xf numFmtId="1" fontId="2" fillId="32" borderId="10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vertical="center"/>
    </xf>
    <xf numFmtId="49" fontId="38" fillId="14" borderId="10" xfId="0" applyNumberFormat="1" applyFont="1" applyFill="1" applyBorder="1" applyAlignment="1">
      <alignment vertical="center"/>
    </xf>
    <xf numFmtId="49" fontId="38" fillId="33" borderId="10" xfId="0" applyNumberFormat="1" applyFont="1" applyFill="1" applyBorder="1" applyAlignment="1">
      <alignment horizontal="center"/>
    </xf>
    <xf numFmtId="49" fontId="38" fillId="32" borderId="10" xfId="0" applyNumberFormat="1" applyFont="1" applyFill="1" applyBorder="1" applyAlignment="1">
      <alignment horizontal="center" vertical="center"/>
    </xf>
    <xf numFmtId="4" fontId="38" fillId="32" borderId="10" xfId="0" applyNumberFormat="1" applyFont="1" applyFill="1" applyBorder="1" applyAlignment="1">
      <alignment wrapText="1"/>
    </xf>
    <xf numFmtId="4" fontId="38" fillId="32" borderId="10" xfId="0" applyNumberFormat="1" applyFont="1" applyFill="1" applyBorder="1" applyAlignment="1">
      <alignment horizontal="right" wrapText="1"/>
    </xf>
    <xf numFmtId="4" fontId="38" fillId="32" borderId="10" xfId="0" applyNumberFormat="1" applyFont="1" applyFill="1" applyBorder="1" applyAlignment="1">
      <alignment horizontal="center" wrapText="1"/>
    </xf>
    <xf numFmtId="4" fontId="39" fillId="32" borderId="10" xfId="0" applyNumberFormat="1" applyFont="1" applyFill="1" applyBorder="1" applyAlignment="1">
      <alignment/>
    </xf>
    <xf numFmtId="4" fontId="5" fillId="32" borderId="10" xfId="0" applyNumberFormat="1" applyFont="1" applyFill="1" applyBorder="1" applyAlignment="1">
      <alignment wrapText="1"/>
    </xf>
    <xf numFmtId="4" fontId="39" fillId="32" borderId="10" xfId="0" applyNumberFormat="1" applyFont="1" applyFill="1" applyBorder="1" applyAlignment="1">
      <alignment wrapText="1"/>
    </xf>
    <xf numFmtId="4" fontId="5" fillId="32" borderId="10" xfId="0" applyNumberFormat="1" applyFont="1" applyFill="1" applyBorder="1" applyAlignment="1">
      <alignment/>
    </xf>
    <xf numFmtId="4" fontId="5" fillId="32" borderId="10" xfId="0" applyNumberFormat="1" applyFont="1" applyFill="1" applyBorder="1" applyAlignment="1">
      <alignment horizontal="right" wrapText="1"/>
    </xf>
    <xf numFmtId="4" fontId="5" fillId="32" borderId="10" xfId="0" applyNumberFormat="1" applyFont="1" applyFill="1" applyBorder="1" applyAlignment="1">
      <alignment horizontal="center" wrapText="1"/>
    </xf>
    <xf numFmtId="4" fontId="5" fillId="33" borderId="10" xfId="0" applyNumberFormat="1" applyFont="1" applyFill="1" applyBorder="1" applyAlignment="1">
      <alignment horizontal="right" vertical="top" wrapText="1"/>
    </xf>
    <xf numFmtId="4" fontId="5" fillId="32" borderId="10" xfId="0" applyNumberFormat="1" applyFont="1" applyFill="1" applyBorder="1" applyAlignment="1">
      <alignment horizontal="right" vertical="top" wrapText="1"/>
    </xf>
    <xf numFmtId="4" fontId="5" fillId="33" borderId="10" xfId="0" applyNumberFormat="1" applyFont="1" applyFill="1" applyBorder="1" applyAlignment="1">
      <alignment wrapText="1"/>
    </xf>
    <xf numFmtId="4" fontId="39" fillId="14" borderId="10" xfId="0" applyNumberFormat="1" applyFont="1" applyFill="1" applyBorder="1" applyAlignment="1">
      <alignment horizontal="right" vertical="top" wrapText="1"/>
    </xf>
    <xf numFmtId="49" fontId="40" fillId="14" borderId="10" xfId="0" applyNumberFormat="1" applyFont="1" applyFill="1" applyBorder="1" applyAlignment="1">
      <alignment horizontal="center"/>
    </xf>
    <xf numFmtId="49" fontId="2" fillId="7" borderId="10" xfId="0" applyNumberFormat="1" applyFont="1" applyFill="1" applyBorder="1" applyAlignment="1">
      <alignment horizont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/>
    </xf>
    <xf numFmtId="49" fontId="4" fillId="34" borderId="10" xfId="0" applyNumberFormat="1" applyFont="1" applyFill="1" applyBorder="1" applyAlignment="1">
      <alignment horizontal="center"/>
    </xf>
    <xf numFmtId="4" fontId="2" fillId="0" borderId="15" xfId="0" applyNumberFormat="1" applyFont="1" applyBorder="1" applyAlignment="1">
      <alignment horizontal="center" vertical="center" wrapText="1"/>
    </xf>
    <xf numFmtId="4" fontId="2" fillId="0" borderId="16" xfId="0" applyNumberFormat="1" applyFont="1" applyBorder="1" applyAlignment="1">
      <alignment horizontal="center" vertical="center" wrapText="1"/>
    </xf>
    <xf numFmtId="4" fontId="3" fillId="0" borderId="15" xfId="0" applyNumberFormat="1" applyFont="1" applyBorder="1" applyAlignment="1">
      <alignment horizontal="center" vertical="center" wrapText="1"/>
    </xf>
    <xf numFmtId="4" fontId="3" fillId="0" borderId="17" xfId="0" applyNumberFormat="1" applyFont="1" applyBorder="1" applyAlignment="1">
      <alignment horizontal="center" vertical="center" wrapText="1"/>
    </xf>
    <xf numFmtId="4" fontId="3" fillId="0" borderId="15" xfId="0" applyNumberFormat="1" applyFont="1" applyBorder="1" applyAlignment="1">
      <alignment horizontal="center" vertical="center"/>
    </xf>
    <xf numFmtId="4" fontId="3" fillId="0" borderId="17" xfId="0" applyNumberFormat="1" applyFont="1" applyBorder="1" applyAlignment="1">
      <alignment horizontal="center" vertic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87"/>
  <sheetViews>
    <sheetView tabSelected="1" zoomScale="98" zoomScaleNormal="98" zoomScalePageLayoutView="0" workbookViewId="0" topLeftCell="A1">
      <selection activeCell="E2" sqref="E2"/>
    </sheetView>
  </sheetViews>
  <sheetFormatPr defaultColWidth="9.140625" defaultRowHeight="15"/>
  <cols>
    <col min="1" max="1" width="9.140625" style="1" customWidth="1"/>
    <col min="2" max="2" width="20.28125" style="1" customWidth="1"/>
    <col min="3" max="3" width="10.8515625" style="2" customWidth="1"/>
    <col min="4" max="4" width="16.7109375" style="1" customWidth="1"/>
    <col min="5" max="5" width="16.7109375" style="2" customWidth="1"/>
    <col min="6" max="13" width="16.7109375" style="1" customWidth="1"/>
    <col min="14" max="16384" width="9.140625" style="1" customWidth="1"/>
  </cols>
  <sheetData>
    <row r="3" ht="14.25">
      <c r="A3" s="13" t="s">
        <v>41</v>
      </c>
    </row>
    <row r="4" ht="15" thickBot="1">
      <c r="A4" s="13" t="s">
        <v>75</v>
      </c>
    </row>
    <row r="5" spans="1:13" s="3" customFormat="1" ht="30" customHeight="1" thickBot="1" thickTop="1">
      <c r="A5" s="75" t="s">
        <v>0</v>
      </c>
      <c r="B5" s="77" t="s">
        <v>9</v>
      </c>
      <c r="C5" s="75" t="s">
        <v>1</v>
      </c>
      <c r="D5" s="85" t="s">
        <v>5</v>
      </c>
      <c r="E5" s="86"/>
      <c r="F5" s="83" t="s">
        <v>6</v>
      </c>
      <c r="G5" s="84"/>
      <c r="H5" s="83" t="s">
        <v>7</v>
      </c>
      <c r="I5" s="84"/>
      <c r="J5" s="83" t="s">
        <v>8</v>
      </c>
      <c r="K5" s="84"/>
      <c r="L5" s="81" t="s">
        <v>4</v>
      </c>
      <c r="M5" s="82"/>
    </row>
    <row r="6" spans="1:13" s="3" customFormat="1" ht="13.5">
      <c r="A6" s="76"/>
      <c r="B6" s="78"/>
      <c r="C6" s="76"/>
      <c r="D6" s="26" t="s">
        <v>2</v>
      </c>
      <c r="E6" s="26" t="s">
        <v>3</v>
      </c>
      <c r="F6" s="27" t="s">
        <v>2</v>
      </c>
      <c r="G6" s="27" t="s">
        <v>3</v>
      </c>
      <c r="H6" s="27" t="s">
        <v>2</v>
      </c>
      <c r="I6" s="27" t="s">
        <v>3</v>
      </c>
      <c r="J6" s="27" t="s">
        <v>2</v>
      </c>
      <c r="K6" s="27" t="s">
        <v>3</v>
      </c>
      <c r="L6" s="27" t="s">
        <v>2</v>
      </c>
      <c r="M6" s="28" t="s">
        <v>3</v>
      </c>
    </row>
    <row r="7" spans="1:13" s="3" customFormat="1" ht="24.75" customHeight="1">
      <c r="A7" s="74" t="s">
        <v>12</v>
      </c>
      <c r="B7" s="74"/>
      <c r="C7" s="48"/>
      <c r="D7" s="36"/>
      <c r="E7" s="29">
        <f>SUM(E8:E9)</f>
        <v>955.27</v>
      </c>
      <c r="F7" s="30"/>
      <c r="G7" s="31">
        <f>SUM(G8:G9)</f>
        <v>2123.53</v>
      </c>
      <c r="H7" s="31"/>
      <c r="I7" s="31"/>
      <c r="J7" s="30"/>
      <c r="K7" s="31"/>
      <c r="L7" s="32"/>
      <c r="M7" s="33">
        <f>SUM(M8:M9)</f>
        <v>3078.8</v>
      </c>
    </row>
    <row r="8" spans="1:13" s="3" customFormat="1" ht="13.5">
      <c r="A8" s="8" t="s">
        <v>30</v>
      </c>
      <c r="B8" s="9">
        <v>55002</v>
      </c>
      <c r="C8" s="14" t="s">
        <v>31</v>
      </c>
      <c r="D8" s="17"/>
      <c r="E8" s="34">
        <v>0</v>
      </c>
      <c r="F8" s="20"/>
      <c r="G8" s="19">
        <v>0.01</v>
      </c>
      <c r="H8" s="19"/>
      <c r="I8" s="19"/>
      <c r="J8" s="20"/>
      <c r="K8" s="19"/>
      <c r="L8" s="35"/>
      <c r="M8" s="16">
        <f>SUM(E8:L8)</f>
        <v>0.01</v>
      </c>
    </row>
    <row r="9" spans="1:13" s="3" customFormat="1" ht="13.5">
      <c r="A9" s="8" t="s">
        <v>30</v>
      </c>
      <c r="B9" s="9">
        <v>55002</v>
      </c>
      <c r="C9" s="14" t="s">
        <v>34</v>
      </c>
      <c r="D9" s="17"/>
      <c r="E9" s="34">
        <v>955.27</v>
      </c>
      <c r="F9" s="20"/>
      <c r="G9" s="19">
        <v>2123.52</v>
      </c>
      <c r="H9" s="19"/>
      <c r="I9" s="19"/>
      <c r="J9" s="20"/>
      <c r="K9" s="19"/>
      <c r="L9" s="35"/>
      <c r="M9" s="16">
        <f>SUM(E9:G9)</f>
        <v>3078.79</v>
      </c>
    </row>
    <row r="10" spans="1:13" s="3" customFormat="1" ht="24.75" customHeight="1">
      <c r="A10" s="74" t="s">
        <v>13</v>
      </c>
      <c r="B10" s="74"/>
      <c r="C10" s="48"/>
      <c r="D10" s="36"/>
      <c r="E10" s="29">
        <f>SUM(E11:E19)</f>
        <v>41890.66</v>
      </c>
      <c r="F10" s="30"/>
      <c r="G10" s="31">
        <f>SUM(G11:G19)</f>
        <v>64298.12</v>
      </c>
      <c r="H10" s="31"/>
      <c r="I10" s="31"/>
      <c r="J10" s="30"/>
      <c r="K10" s="31"/>
      <c r="L10" s="32"/>
      <c r="M10" s="29">
        <f>SUM(M11:M19)</f>
        <v>106188.78</v>
      </c>
    </row>
    <row r="11" spans="1:13" s="3" customFormat="1" ht="13.5">
      <c r="A11" s="8" t="s">
        <v>32</v>
      </c>
      <c r="B11" s="9">
        <v>55002</v>
      </c>
      <c r="C11" s="14" t="s">
        <v>22</v>
      </c>
      <c r="D11" s="17"/>
      <c r="E11" s="34">
        <v>29673.35</v>
      </c>
      <c r="F11" s="20"/>
      <c r="G11" s="19">
        <v>40911.01</v>
      </c>
      <c r="H11" s="19"/>
      <c r="I11" s="19"/>
      <c r="J11" s="20"/>
      <c r="K11" s="19"/>
      <c r="L11" s="35"/>
      <c r="M11" s="34">
        <f>SUM(E11:L11)</f>
        <v>70584.36</v>
      </c>
    </row>
    <row r="12" spans="1:13" s="3" customFormat="1" ht="13.5">
      <c r="A12" s="8" t="s">
        <v>32</v>
      </c>
      <c r="B12" s="9">
        <v>55006</v>
      </c>
      <c r="C12" s="14" t="s">
        <v>33</v>
      </c>
      <c r="D12" s="17"/>
      <c r="E12" s="34">
        <v>9091.77</v>
      </c>
      <c r="F12" s="20"/>
      <c r="G12" s="19">
        <v>10652.68</v>
      </c>
      <c r="H12" s="19"/>
      <c r="I12" s="19"/>
      <c r="J12" s="20"/>
      <c r="K12" s="19"/>
      <c r="L12" s="35"/>
      <c r="M12" s="34">
        <f>SUM(E12:L12)</f>
        <v>19744.45</v>
      </c>
    </row>
    <row r="13" spans="1:13" s="3" customFormat="1" ht="13.5">
      <c r="A13" s="8" t="s">
        <v>32</v>
      </c>
      <c r="B13" s="9">
        <v>55002</v>
      </c>
      <c r="C13" s="14" t="s">
        <v>35</v>
      </c>
      <c r="D13" s="17"/>
      <c r="E13" s="34">
        <v>100</v>
      </c>
      <c r="F13" s="20"/>
      <c r="G13" s="19">
        <v>50</v>
      </c>
      <c r="H13" s="19"/>
      <c r="I13" s="19"/>
      <c r="J13" s="20"/>
      <c r="K13" s="19"/>
      <c r="L13" s="35"/>
      <c r="M13" s="34">
        <f>SUM(E13:G13)</f>
        <v>150</v>
      </c>
    </row>
    <row r="14" spans="1:13" s="3" customFormat="1" ht="13.5">
      <c r="A14" s="8" t="s">
        <v>32</v>
      </c>
      <c r="B14" s="9">
        <v>55002</v>
      </c>
      <c r="C14" s="14" t="s">
        <v>64</v>
      </c>
      <c r="D14" s="17"/>
      <c r="E14" s="34">
        <v>0</v>
      </c>
      <c r="F14" s="20"/>
      <c r="G14" s="19">
        <v>3472.05</v>
      </c>
      <c r="H14" s="19"/>
      <c r="I14" s="19"/>
      <c r="J14" s="20"/>
      <c r="K14" s="19"/>
      <c r="L14" s="35"/>
      <c r="M14" s="34">
        <f>SUM(G14)</f>
        <v>3472.05</v>
      </c>
    </row>
    <row r="15" spans="1:13" s="3" customFormat="1" ht="13.5">
      <c r="A15" s="8" t="s">
        <v>32</v>
      </c>
      <c r="B15" s="9">
        <v>55002</v>
      </c>
      <c r="C15" s="14" t="s">
        <v>65</v>
      </c>
      <c r="D15" s="17"/>
      <c r="E15" s="34">
        <v>0</v>
      </c>
      <c r="F15" s="20"/>
      <c r="G15" s="19">
        <v>6266.96</v>
      </c>
      <c r="H15" s="19"/>
      <c r="I15" s="19"/>
      <c r="J15" s="20"/>
      <c r="K15" s="19"/>
      <c r="L15" s="35"/>
      <c r="M15" s="34">
        <f>SUM(G15)</f>
        <v>6266.96</v>
      </c>
    </row>
    <row r="16" spans="1:13" s="3" customFormat="1" ht="13.5">
      <c r="A16" s="8" t="s">
        <v>32</v>
      </c>
      <c r="B16" s="9">
        <v>55037</v>
      </c>
      <c r="C16" s="14" t="s">
        <v>33</v>
      </c>
      <c r="D16" s="17"/>
      <c r="E16" s="34">
        <v>2869.41</v>
      </c>
      <c r="F16" s="20"/>
      <c r="G16" s="19">
        <v>2367.54</v>
      </c>
      <c r="H16" s="19"/>
      <c r="I16" s="19"/>
      <c r="J16" s="20"/>
      <c r="K16" s="19"/>
      <c r="L16" s="35"/>
      <c r="M16" s="34">
        <f>SUM(E16:L16)</f>
        <v>5236.95</v>
      </c>
    </row>
    <row r="17" spans="1:13" s="3" customFormat="1" ht="13.5">
      <c r="A17" s="8" t="s">
        <v>32</v>
      </c>
      <c r="B17" s="9">
        <v>55002</v>
      </c>
      <c r="C17" s="14" t="s">
        <v>46</v>
      </c>
      <c r="D17" s="17"/>
      <c r="E17" s="34">
        <v>18.25</v>
      </c>
      <c r="F17" s="20"/>
      <c r="G17" s="19">
        <v>546.42</v>
      </c>
      <c r="H17" s="19"/>
      <c r="I17" s="19"/>
      <c r="J17" s="20"/>
      <c r="K17" s="19"/>
      <c r="L17" s="35"/>
      <c r="M17" s="34">
        <f>SUM(E17:L17)</f>
        <v>564.67</v>
      </c>
    </row>
    <row r="18" spans="1:13" s="3" customFormat="1" ht="13.5">
      <c r="A18" s="8" t="s">
        <v>32</v>
      </c>
      <c r="B18" s="9">
        <v>55002</v>
      </c>
      <c r="C18" s="14" t="s">
        <v>47</v>
      </c>
      <c r="D18" s="17"/>
      <c r="E18" s="34">
        <v>79.62</v>
      </c>
      <c r="F18" s="20"/>
      <c r="G18" s="19">
        <v>0</v>
      </c>
      <c r="H18" s="19"/>
      <c r="I18" s="19"/>
      <c r="J18" s="20"/>
      <c r="K18" s="19"/>
      <c r="L18" s="35"/>
      <c r="M18" s="34">
        <f>SUM(E18)</f>
        <v>79.62</v>
      </c>
    </row>
    <row r="19" spans="1:13" s="3" customFormat="1" ht="13.5">
      <c r="A19" s="8" t="s">
        <v>32</v>
      </c>
      <c r="B19" s="9">
        <v>55002</v>
      </c>
      <c r="C19" s="14" t="s">
        <v>36</v>
      </c>
      <c r="D19" s="17"/>
      <c r="E19" s="34">
        <v>58.26</v>
      </c>
      <c r="F19" s="20"/>
      <c r="G19" s="19">
        <v>31.46</v>
      </c>
      <c r="H19" s="19"/>
      <c r="I19" s="19"/>
      <c r="J19" s="20"/>
      <c r="K19" s="19"/>
      <c r="L19" s="35"/>
      <c r="M19" s="34">
        <f>SUM(E19:G19)</f>
        <v>89.72</v>
      </c>
    </row>
    <row r="20" spans="1:13" s="3" customFormat="1" ht="24.75" customHeight="1">
      <c r="A20" s="74" t="s">
        <v>14</v>
      </c>
      <c r="B20" s="74"/>
      <c r="C20" s="50"/>
      <c r="D20" s="36"/>
      <c r="E20" s="29">
        <f>SUM(E21)</f>
        <v>1780.99</v>
      </c>
      <c r="F20" s="30"/>
      <c r="G20" s="31">
        <f>SUM(G21)</f>
        <v>-47.63</v>
      </c>
      <c r="H20" s="31"/>
      <c r="I20" s="31"/>
      <c r="J20" s="30"/>
      <c r="K20" s="31"/>
      <c r="L20" s="32"/>
      <c r="M20" s="33">
        <f>SUM(E20:G20)</f>
        <v>1733.36</v>
      </c>
    </row>
    <row r="21" spans="1:13" s="3" customFormat="1" ht="27">
      <c r="A21" s="8" t="s">
        <v>37</v>
      </c>
      <c r="B21" s="51" t="s">
        <v>43</v>
      </c>
      <c r="C21" s="52" t="s">
        <v>50</v>
      </c>
      <c r="D21" s="17"/>
      <c r="E21" s="34">
        <v>1780.99</v>
      </c>
      <c r="F21" s="20"/>
      <c r="G21" s="19">
        <v>-47.63</v>
      </c>
      <c r="H21" s="19"/>
      <c r="I21" s="19"/>
      <c r="J21" s="20"/>
      <c r="K21" s="19"/>
      <c r="L21" s="35"/>
      <c r="M21" s="16">
        <f>SUM(E21:G21)</f>
        <v>1733.36</v>
      </c>
    </row>
    <row r="22" spans="1:13" s="3" customFormat="1" ht="13.5">
      <c r="A22" s="53"/>
      <c r="B22" s="53"/>
      <c r="C22" s="49"/>
      <c r="D22" s="17"/>
      <c r="E22" s="34"/>
      <c r="F22" s="20"/>
      <c r="G22" s="19"/>
      <c r="H22" s="19"/>
      <c r="I22" s="20"/>
      <c r="J22" s="20"/>
      <c r="K22" s="19"/>
      <c r="L22" s="35"/>
      <c r="M22" s="16"/>
    </row>
    <row r="23" spans="1:13" s="3" customFormat="1" ht="13.5">
      <c r="A23" s="53"/>
      <c r="B23" s="53"/>
      <c r="C23" s="49"/>
      <c r="D23" s="17"/>
      <c r="E23" s="34"/>
      <c r="F23" s="20"/>
      <c r="G23" s="19"/>
      <c r="H23" s="19"/>
      <c r="I23" s="20"/>
      <c r="J23" s="20"/>
      <c r="K23" s="19"/>
      <c r="L23" s="35"/>
      <c r="M23" s="16"/>
    </row>
    <row r="24" spans="1:13" s="3" customFormat="1" ht="13.5">
      <c r="A24" s="53"/>
      <c r="B24" s="53"/>
      <c r="C24" s="49"/>
      <c r="D24" s="17"/>
      <c r="E24" s="34"/>
      <c r="F24" s="20"/>
      <c r="G24" s="19"/>
      <c r="H24" s="19"/>
      <c r="I24" s="20"/>
      <c r="J24" s="20"/>
      <c r="K24" s="19"/>
      <c r="L24" s="35"/>
      <c r="M24" s="16"/>
    </row>
    <row r="25" spans="1:13" s="3" customFormat="1" ht="24.75" customHeight="1">
      <c r="A25" s="74" t="s">
        <v>19</v>
      </c>
      <c r="B25" s="74"/>
      <c r="C25" s="48"/>
      <c r="D25" s="36"/>
      <c r="E25" s="29">
        <f>SUM(E26)</f>
        <v>385624.21</v>
      </c>
      <c r="F25" s="30"/>
      <c r="G25" s="31">
        <f>SUM(E25:F25)</f>
        <v>385624.21</v>
      </c>
      <c r="H25" s="31"/>
      <c r="I25" s="31"/>
      <c r="J25" s="30"/>
      <c r="K25" s="36"/>
      <c r="L25" s="33"/>
      <c r="M25" s="33">
        <f>SUM(M26)</f>
        <v>800325.3200000001</v>
      </c>
    </row>
    <row r="26" spans="1:13" s="3" customFormat="1" ht="24.75" customHeight="1">
      <c r="A26" s="7" t="s">
        <v>20</v>
      </c>
      <c r="B26" s="7" t="s">
        <v>21</v>
      </c>
      <c r="C26" s="50" t="s">
        <v>22</v>
      </c>
      <c r="D26" s="36"/>
      <c r="E26" s="29">
        <v>385624.21</v>
      </c>
      <c r="F26" s="30"/>
      <c r="G26" s="31">
        <v>414701.11</v>
      </c>
      <c r="H26" s="31"/>
      <c r="I26" s="31"/>
      <c r="J26" s="30"/>
      <c r="K26" s="36"/>
      <c r="L26" s="33"/>
      <c r="M26" s="33">
        <f>SUM(E26:L26)</f>
        <v>800325.3200000001</v>
      </c>
    </row>
    <row r="27" spans="1:13" s="5" customFormat="1" ht="30" customHeight="1">
      <c r="A27" s="80" t="s">
        <v>10</v>
      </c>
      <c r="B27" s="80"/>
      <c r="C27" s="54"/>
      <c r="D27" s="38"/>
      <c r="E27" s="37">
        <f>SUM(E25+E20+E10+E7)</f>
        <v>430251.13</v>
      </c>
      <c r="F27" s="38"/>
      <c r="G27" s="39"/>
      <c r="H27" s="39"/>
      <c r="I27" s="39"/>
      <c r="J27" s="38"/>
      <c r="K27" s="40"/>
      <c r="L27" s="39"/>
      <c r="M27" s="39">
        <f>SUM(M25+M20+M10+M7)</f>
        <v>911326.2600000001</v>
      </c>
    </row>
    <row r="28" spans="1:13" s="4" customFormat="1" ht="24.75" customHeight="1">
      <c r="A28" s="79" t="s">
        <v>16</v>
      </c>
      <c r="B28" s="79"/>
      <c r="C28" s="10"/>
      <c r="D28" s="22">
        <f>SUM(D30:D31)</f>
        <v>0</v>
      </c>
      <c r="E28" s="23"/>
      <c r="F28" s="24">
        <f>SUM(F29:F32)</f>
        <v>1122.97</v>
      </c>
      <c r="G28" s="24"/>
      <c r="H28" s="24">
        <v>0</v>
      </c>
      <c r="I28" s="41"/>
      <c r="J28" s="24">
        <f>SUM(J30:J32)</f>
        <v>0</v>
      </c>
      <c r="K28" s="41"/>
      <c r="L28" s="42"/>
      <c r="M28" s="69">
        <f>SUM(M29:M32)</f>
        <v>1122.97</v>
      </c>
    </row>
    <row r="29" spans="1:13" s="4" customFormat="1" ht="18.75" customHeight="1">
      <c r="A29" s="8" t="s">
        <v>30</v>
      </c>
      <c r="B29" s="8" t="s">
        <v>62</v>
      </c>
      <c r="C29" s="14" t="s">
        <v>38</v>
      </c>
      <c r="D29" s="17">
        <v>0</v>
      </c>
      <c r="E29" s="18"/>
      <c r="F29" s="19">
        <v>42.35</v>
      </c>
      <c r="G29" s="19"/>
      <c r="H29" s="19"/>
      <c r="I29" s="20"/>
      <c r="J29" s="19"/>
      <c r="K29" s="20"/>
      <c r="L29" s="16"/>
      <c r="M29" s="70">
        <f>SUM(F29)</f>
        <v>42.35</v>
      </c>
    </row>
    <row r="30" spans="1:13" s="4" customFormat="1" ht="13.5">
      <c r="A30" s="55" t="s">
        <v>30</v>
      </c>
      <c r="B30" s="9">
        <v>55002</v>
      </c>
      <c r="C30" s="9" t="s">
        <v>49</v>
      </c>
      <c r="D30" s="17">
        <v>0</v>
      </c>
      <c r="E30" s="18"/>
      <c r="F30" s="19">
        <v>584.13</v>
      </c>
      <c r="G30" s="19"/>
      <c r="H30" s="19"/>
      <c r="I30" s="20"/>
      <c r="J30" s="19"/>
      <c r="K30" s="20"/>
      <c r="L30" s="16"/>
      <c r="M30" s="70">
        <f>SUM(F30:L30)</f>
        <v>584.13</v>
      </c>
    </row>
    <row r="31" spans="1:13" s="4" customFormat="1" ht="13.5">
      <c r="A31" s="55" t="s">
        <v>30</v>
      </c>
      <c r="B31" s="9">
        <v>55002</v>
      </c>
      <c r="C31" s="9">
        <v>42273</v>
      </c>
      <c r="D31" s="17">
        <v>0</v>
      </c>
      <c r="E31" s="18"/>
      <c r="F31" s="19">
        <v>470.15</v>
      </c>
      <c r="G31" s="19"/>
      <c r="H31" s="19"/>
      <c r="I31" s="20"/>
      <c r="J31" s="19"/>
      <c r="K31" s="20"/>
      <c r="L31" s="16"/>
      <c r="M31" s="70">
        <f>SUM(F31:L31)</f>
        <v>470.15</v>
      </c>
    </row>
    <row r="32" spans="1:13" s="4" customFormat="1" ht="13.5">
      <c r="A32" s="12">
        <v>25</v>
      </c>
      <c r="B32" s="12">
        <v>55002</v>
      </c>
      <c r="C32" s="12">
        <v>42411</v>
      </c>
      <c r="D32" s="11">
        <v>0</v>
      </c>
      <c r="E32" s="11"/>
      <c r="F32" s="11">
        <v>26.34</v>
      </c>
      <c r="G32" s="19"/>
      <c r="H32" s="19"/>
      <c r="I32" s="20"/>
      <c r="J32" s="19"/>
      <c r="K32" s="20"/>
      <c r="L32" s="16"/>
      <c r="M32" s="70">
        <f>SUM(F32:L32)</f>
        <v>26.34</v>
      </c>
    </row>
    <row r="33" spans="1:13" s="4" customFormat="1" ht="24.75" customHeight="1">
      <c r="A33" s="79" t="s">
        <v>18</v>
      </c>
      <c r="B33" s="79"/>
      <c r="C33" s="10"/>
      <c r="D33" s="22">
        <f>SUM(D34:D60)</f>
        <v>44903.1</v>
      </c>
      <c r="E33" s="23"/>
      <c r="F33" s="24">
        <f>SUM(F34:F60)</f>
        <v>61076.01000000001</v>
      </c>
      <c r="G33" s="24"/>
      <c r="H33" s="24"/>
      <c r="I33" s="41"/>
      <c r="J33" s="24"/>
      <c r="K33" s="41"/>
      <c r="L33" s="22"/>
      <c r="M33" s="71">
        <f>SUM(M34:M60)</f>
        <v>105979.11</v>
      </c>
    </row>
    <row r="34" spans="1:13" s="4" customFormat="1" ht="13.5">
      <c r="A34" s="8" t="s">
        <v>32</v>
      </c>
      <c r="B34" s="9">
        <v>55002</v>
      </c>
      <c r="C34" s="14" t="s">
        <v>24</v>
      </c>
      <c r="D34" s="64">
        <v>147.65</v>
      </c>
      <c r="E34" s="66"/>
      <c r="F34" s="67">
        <v>0</v>
      </c>
      <c r="G34" s="67"/>
      <c r="H34" s="67"/>
      <c r="I34" s="68"/>
      <c r="J34" s="67"/>
      <c r="K34" s="68"/>
      <c r="L34" s="64"/>
      <c r="M34" s="64">
        <v>147.65</v>
      </c>
    </row>
    <row r="35" spans="1:13" s="4" customFormat="1" ht="13.5">
      <c r="A35" s="8" t="s">
        <v>32</v>
      </c>
      <c r="B35" s="9">
        <v>55002</v>
      </c>
      <c r="C35" s="14" t="s">
        <v>27</v>
      </c>
      <c r="D35" s="64">
        <v>24.36</v>
      </c>
      <c r="E35" s="66"/>
      <c r="F35" s="67">
        <v>0</v>
      </c>
      <c r="G35" s="67"/>
      <c r="H35" s="67"/>
      <c r="I35" s="68"/>
      <c r="J35" s="67"/>
      <c r="K35" s="68"/>
      <c r="L35" s="64"/>
      <c r="M35" s="64">
        <v>24.36</v>
      </c>
    </row>
    <row r="36" spans="1:13" s="4" customFormat="1" ht="13.5">
      <c r="A36" s="8" t="s">
        <v>32</v>
      </c>
      <c r="B36" s="9">
        <v>55002</v>
      </c>
      <c r="C36" s="14" t="s">
        <v>60</v>
      </c>
      <c r="D36" s="64">
        <v>79.65</v>
      </c>
      <c r="E36" s="66"/>
      <c r="F36" s="67">
        <v>106.2</v>
      </c>
      <c r="G36" s="67"/>
      <c r="H36" s="67"/>
      <c r="I36" s="68"/>
      <c r="J36" s="67"/>
      <c r="K36" s="68"/>
      <c r="L36" s="64"/>
      <c r="M36" s="64">
        <f>SUM(D36:L36)</f>
        <v>185.85000000000002</v>
      </c>
    </row>
    <row r="37" spans="1:13" s="4" customFormat="1" ht="13.5">
      <c r="A37" s="8" t="s">
        <v>32</v>
      </c>
      <c r="B37" s="9">
        <v>55002</v>
      </c>
      <c r="C37" s="14" t="s">
        <v>66</v>
      </c>
      <c r="D37" s="64">
        <v>0</v>
      </c>
      <c r="E37" s="66"/>
      <c r="F37" s="67">
        <v>103</v>
      </c>
      <c r="G37" s="67"/>
      <c r="H37" s="67"/>
      <c r="I37" s="68"/>
      <c r="J37" s="67"/>
      <c r="K37" s="68"/>
      <c r="L37" s="64"/>
      <c r="M37" s="64">
        <f>SUM(F37:L37)</f>
        <v>103</v>
      </c>
    </row>
    <row r="38" spans="1:13" s="4" customFormat="1" ht="13.5">
      <c r="A38" s="8" t="s">
        <v>32</v>
      </c>
      <c r="B38" s="9">
        <v>55002</v>
      </c>
      <c r="C38" s="14" t="s">
        <v>67</v>
      </c>
      <c r="D38" s="64">
        <v>0</v>
      </c>
      <c r="E38" s="66"/>
      <c r="F38" s="67">
        <v>170.78</v>
      </c>
      <c r="G38" s="67"/>
      <c r="H38" s="67"/>
      <c r="I38" s="68"/>
      <c r="J38" s="67"/>
      <c r="K38" s="68"/>
      <c r="L38" s="64"/>
      <c r="M38" s="64">
        <f>SUM(F38)</f>
        <v>170.78</v>
      </c>
    </row>
    <row r="39" spans="1:13" s="4" customFormat="1" ht="13.5">
      <c r="A39" s="8" t="s">
        <v>32</v>
      </c>
      <c r="B39" s="9">
        <v>55002</v>
      </c>
      <c r="C39" s="14" t="s">
        <v>63</v>
      </c>
      <c r="D39" s="64">
        <v>14.67</v>
      </c>
      <c r="E39" s="66"/>
      <c r="F39" s="67">
        <v>-14.67</v>
      </c>
      <c r="G39" s="67"/>
      <c r="H39" s="67"/>
      <c r="I39" s="68"/>
      <c r="J39" s="67"/>
      <c r="K39" s="68"/>
      <c r="L39" s="64"/>
      <c r="M39" s="64">
        <f>SUM(D39:L39)</f>
        <v>0</v>
      </c>
    </row>
    <row r="40" spans="1:13" s="4" customFormat="1" ht="13.5">
      <c r="A40" s="8" t="s">
        <v>32</v>
      </c>
      <c r="B40" s="9">
        <v>55002</v>
      </c>
      <c r="C40" s="14" t="s">
        <v>58</v>
      </c>
      <c r="D40" s="64">
        <v>0</v>
      </c>
      <c r="E40" s="66"/>
      <c r="F40" s="67">
        <v>224.63</v>
      </c>
      <c r="G40" s="67"/>
      <c r="H40" s="67"/>
      <c r="I40" s="68"/>
      <c r="J40" s="67"/>
      <c r="K40" s="68"/>
      <c r="L40" s="64"/>
      <c r="M40" s="64">
        <f>SUM(F40)</f>
        <v>224.63</v>
      </c>
    </row>
    <row r="41" spans="1:13" s="4" customFormat="1" ht="13.5">
      <c r="A41" s="8" t="s">
        <v>32</v>
      </c>
      <c r="B41" s="9">
        <v>55002</v>
      </c>
      <c r="C41" s="14" t="s">
        <v>59</v>
      </c>
      <c r="D41" s="64">
        <v>0</v>
      </c>
      <c r="E41" s="66"/>
      <c r="F41" s="67">
        <v>130</v>
      </c>
      <c r="G41" s="67"/>
      <c r="H41" s="67"/>
      <c r="I41" s="68"/>
      <c r="J41" s="67"/>
      <c r="K41" s="68"/>
      <c r="L41" s="64"/>
      <c r="M41" s="64">
        <f>SUM(F41)</f>
        <v>130</v>
      </c>
    </row>
    <row r="42" spans="1:13" s="4" customFormat="1" ht="13.5">
      <c r="A42" s="8" t="s">
        <v>32</v>
      </c>
      <c r="B42" s="9">
        <v>55002</v>
      </c>
      <c r="C42" s="14" t="s">
        <v>38</v>
      </c>
      <c r="D42" s="64">
        <v>1297.59</v>
      </c>
      <c r="E42" s="66"/>
      <c r="F42" s="67">
        <v>649.11</v>
      </c>
      <c r="G42" s="67"/>
      <c r="H42" s="67"/>
      <c r="I42" s="68"/>
      <c r="J42" s="67"/>
      <c r="K42" s="68"/>
      <c r="L42" s="64"/>
      <c r="M42" s="64">
        <f>SUM(D42:L42)</f>
        <v>1946.6999999999998</v>
      </c>
    </row>
    <row r="43" spans="1:13" s="4" customFormat="1" ht="13.5">
      <c r="A43" s="8" t="s">
        <v>32</v>
      </c>
      <c r="B43" s="9">
        <v>55002</v>
      </c>
      <c r="C43" s="14" t="s">
        <v>39</v>
      </c>
      <c r="D43" s="64">
        <v>10329.06</v>
      </c>
      <c r="E43" s="66"/>
      <c r="F43" s="67">
        <v>37306.38</v>
      </c>
      <c r="G43" s="67"/>
      <c r="H43" s="67"/>
      <c r="I43" s="68"/>
      <c r="J43" s="67"/>
      <c r="K43" s="68"/>
      <c r="L43" s="64"/>
      <c r="M43" s="64">
        <f>SUM(D43:L43)</f>
        <v>47635.439999999995</v>
      </c>
    </row>
    <row r="44" spans="1:13" s="4" customFormat="1" ht="13.5">
      <c r="A44" s="8" t="s">
        <v>32</v>
      </c>
      <c r="B44" s="9">
        <v>55002</v>
      </c>
      <c r="C44" s="14" t="s">
        <v>44</v>
      </c>
      <c r="D44" s="64">
        <v>1199.33</v>
      </c>
      <c r="E44" s="66"/>
      <c r="F44" s="67">
        <v>980.47</v>
      </c>
      <c r="G44" s="67"/>
      <c r="H44" s="67"/>
      <c r="I44" s="68"/>
      <c r="J44" s="67"/>
      <c r="K44" s="68"/>
      <c r="L44" s="64"/>
      <c r="M44" s="64">
        <f>SUM(D44:L44)</f>
        <v>2179.8</v>
      </c>
    </row>
    <row r="45" spans="1:13" s="4" customFormat="1" ht="13.5">
      <c r="A45" s="8" t="s">
        <v>32</v>
      </c>
      <c r="B45" s="9">
        <v>55002</v>
      </c>
      <c r="C45" s="14" t="s">
        <v>68</v>
      </c>
      <c r="D45" s="64">
        <v>0</v>
      </c>
      <c r="E45" s="66"/>
      <c r="F45" s="67">
        <v>33.55</v>
      </c>
      <c r="G45" s="67"/>
      <c r="H45" s="67"/>
      <c r="I45" s="68"/>
      <c r="J45" s="67"/>
      <c r="K45" s="68"/>
      <c r="L45" s="64"/>
      <c r="M45" s="64">
        <f>SUM(F45)</f>
        <v>33.55</v>
      </c>
    </row>
    <row r="46" spans="1:13" s="4" customFormat="1" ht="13.5">
      <c r="A46" s="8" t="s">
        <v>32</v>
      </c>
      <c r="B46" s="9">
        <v>55002</v>
      </c>
      <c r="C46" s="14" t="s">
        <v>51</v>
      </c>
      <c r="D46" s="64">
        <v>18.25</v>
      </c>
      <c r="E46" s="66"/>
      <c r="F46" s="67">
        <v>274.39</v>
      </c>
      <c r="G46" s="67"/>
      <c r="H46" s="67"/>
      <c r="I46" s="68"/>
      <c r="J46" s="67"/>
      <c r="K46" s="68"/>
      <c r="L46" s="64"/>
      <c r="M46" s="64">
        <f>SUM(D46:L46)</f>
        <v>292.64</v>
      </c>
    </row>
    <row r="47" spans="1:13" s="4" customFormat="1" ht="13.5">
      <c r="A47" s="8" t="s">
        <v>32</v>
      </c>
      <c r="B47" s="9">
        <v>55002</v>
      </c>
      <c r="C47" s="14" t="s">
        <v>40</v>
      </c>
      <c r="D47" s="64">
        <v>918.84</v>
      </c>
      <c r="E47" s="66"/>
      <c r="F47" s="67">
        <v>0</v>
      </c>
      <c r="G47" s="67"/>
      <c r="H47" s="67"/>
      <c r="I47" s="68"/>
      <c r="J47" s="67"/>
      <c r="K47" s="68"/>
      <c r="L47" s="64"/>
      <c r="M47" s="64">
        <v>918.84</v>
      </c>
    </row>
    <row r="48" spans="1:13" s="4" customFormat="1" ht="13.5">
      <c r="A48" s="8" t="s">
        <v>32</v>
      </c>
      <c r="B48" s="9">
        <v>55002</v>
      </c>
      <c r="C48" s="14" t="s">
        <v>73</v>
      </c>
      <c r="D48" s="64">
        <v>0</v>
      </c>
      <c r="E48" s="66"/>
      <c r="F48" s="67">
        <v>24.5</v>
      </c>
      <c r="G48" s="67"/>
      <c r="H48" s="67"/>
      <c r="I48" s="68"/>
      <c r="J48" s="67"/>
      <c r="K48" s="68"/>
      <c r="L48" s="64"/>
      <c r="M48" s="64">
        <f>SUM(D48:L48)</f>
        <v>24.5</v>
      </c>
    </row>
    <row r="49" spans="1:13" s="4" customFormat="1" ht="13.5">
      <c r="A49" s="8" t="s">
        <v>32</v>
      </c>
      <c r="B49" s="9">
        <v>55002</v>
      </c>
      <c r="C49" s="14" t="s">
        <v>52</v>
      </c>
      <c r="D49" s="64">
        <v>13860.51</v>
      </c>
      <c r="E49" s="66"/>
      <c r="F49" s="67">
        <v>-2039.21</v>
      </c>
      <c r="G49" s="67"/>
      <c r="H49" s="67"/>
      <c r="I49" s="68"/>
      <c r="J49" s="67"/>
      <c r="K49" s="68"/>
      <c r="L49" s="64"/>
      <c r="M49" s="64">
        <f>SUM(D49:L49)</f>
        <v>11821.3</v>
      </c>
    </row>
    <row r="50" spans="1:13" s="4" customFormat="1" ht="13.5">
      <c r="A50" s="8" t="s">
        <v>32</v>
      </c>
      <c r="B50" s="9">
        <v>55002</v>
      </c>
      <c r="C50" s="14" t="s">
        <v>70</v>
      </c>
      <c r="D50" s="64">
        <v>0</v>
      </c>
      <c r="E50" s="66"/>
      <c r="F50" s="67">
        <v>1146.95</v>
      </c>
      <c r="G50" s="67"/>
      <c r="H50" s="67"/>
      <c r="I50" s="68"/>
      <c r="J50" s="67"/>
      <c r="K50" s="68"/>
      <c r="L50" s="64"/>
      <c r="M50" s="64">
        <f>SUM(D50:L50)</f>
        <v>1146.95</v>
      </c>
    </row>
    <row r="51" spans="1:13" s="4" customFormat="1" ht="13.5">
      <c r="A51" s="8" t="s">
        <v>32</v>
      </c>
      <c r="B51" s="9">
        <v>55002</v>
      </c>
      <c r="C51" s="14" t="s">
        <v>71</v>
      </c>
      <c r="D51" s="64">
        <v>0</v>
      </c>
      <c r="E51" s="66"/>
      <c r="F51" s="67">
        <v>3472.05</v>
      </c>
      <c r="G51" s="67"/>
      <c r="H51" s="67"/>
      <c r="I51" s="68"/>
      <c r="J51" s="67"/>
      <c r="K51" s="68"/>
      <c r="L51" s="64"/>
      <c r="M51" s="64">
        <f>SUM(E51:L51)</f>
        <v>3472.05</v>
      </c>
    </row>
    <row r="52" spans="1:13" s="4" customFormat="1" ht="13.5">
      <c r="A52" s="8" t="s">
        <v>32</v>
      </c>
      <c r="B52" s="9">
        <v>55002</v>
      </c>
      <c r="C52" s="14" t="s">
        <v>72</v>
      </c>
      <c r="D52" s="64">
        <v>0</v>
      </c>
      <c r="E52" s="66"/>
      <c r="F52" s="67">
        <v>6678.46</v>
      </c>
      <c r="G52" s="67"/>
      <c r="H52" s="67"/>
      <c r="I52" s="68"/>
      <c r="J52" s="67"/>
      <c r="K52" s="68"/>
      <c r="L52" s="64"/>
      <c r="M52" s="64">
        <f>SUM(D52:L52)</f>
        <v>6678.46</v>
      </c>
    </row>
    <row r="53" spans="1:13" s="4" customFormat="1" ht="13.5">
      <c r="A53" s="8" t="s">
        <v>32</v>
      </c>
      <c r="B53" s="9">
        <v>55006</v>
      </c>
      <c r="C53" s="14" t="s">
        <v>58</v>
      </c>
      <c r="D53" s="64">
        <v>1885.13</v>
      </c>
      <c r="E53" s="18"/>
      <c r="F53" s="19">
        <v>-224.63</v>
      </c>
      <c r="G53" s="19"/>
      <c r="H53" s="19"/>
      <c r="I53" s="20"/>
      <c r="J53" s="19"/>
      <c r="K53" s="20"/>
      <c r="L53" s="17"/>
      <c r="M53" s="64">
        <f>SUM(D53:F53)</f>
        <v>1660.5</v>
      </c>
    </row>
    <row r="54" spans="1:13" s="4" customFormat="1" ht="13.5">
      <c r="A54" s="8" t="s">
        <v>32</v>
      </c>
      <c r="B54" s="9">
        <v>55006</v>
      </c>
      <c r="C54" s="14" t="s">
        <v>59</v>
      </c>
      <c r="D54" s="64">
        <v>130</v>
      </c>
      <c r="E54" s="18"/>
      <c r="F54" s="19">
        <v>141.31</v>
      </c>
      <c r="G54" s="19"/>
      <c r="H54" s="19"/>
      <c r="I54" s="20"/>
      <c r="J54" s="19"/>
      <c r="K54" s="20"/>
      <c r="L54" s="17"/>
      <c r="M54" s="64">
        <f>SUM(D54:F54)</f>
        <v>271.31</v>
      </c>
    </row>
    <row r="55" spans="1:13" s="4" customFormat="1" ht="13.5">
      <c r="A55" s="8" t="s">
        <v>32</v>
      </c>
      <c r="B55" s="9">
        <v>55006</v>
      </c>
      <c r="C55" s="14" t="s">
        <v>39</v>
      </c>
      <c r="D55" s="64">
        <v>10813.24</v>
      </c>
      <c r="E55" s="8"/>
      <c r="F55" s="21">
        <v>8538.14</v>
      </c>
      <c r="G55" s="19"/>
      <c r="H55" s="19"/>
      <c r="I55" s="20"/>
      <c r="J55" s="19"/>
      <c r="K55" s="20"/>
      <c r="L55" s="17"/>
      <c r="M55" s="64">
        <f>SUM(D55:G55)</f>
        <v>19351.379999999997</v>
      </c>
    </row>
    <row r="56" spans="1:13" s="4" customFormat="1" ht="13.5">
      <c r="A56" s="8" t="s">
        <v>32</v>
      </c>
      <c r="B56" s="9">
        <v>55006</v>
      </c>
      <c r="C56" s="14" t="s">
        <v>45</v>
      </c>
      <c r="D56" s="64">
        <v>249.3</v>
      </c>
      <c r="E56" s="8"/>
      <c r="F56" s="21">
        <v>140.8</v>
      </c>
      <c r="G56" s="19"/>
      <c r="H56" s="19"/>
      <c r="I56" s="20"/>
      <c r="J56" s="19"/>
      <c r="K56" s="20"/>
      <c r="L56" s="17"/>
      <c r="M56" s="64">
        <f>SUM(D56:F56)</f>
        <v>390.1</v>
      </c>
    </row>
    <row r="57" spans="1:13" s="4" customFormat="1" ht="13.5">
      <c r="A57" s="12">
        <v>55</v>
      </c>
      <c r="B57" s="12">
        <v>55006</v>
      </c>
      <c r="C57" s="12">
        <v>32329</v>
      </c>
      <c r="D57" s="63">
        <v>487.5</v>
      </c>
      <c r="E57" s="11"/>
      <c r="F57" s="15">
        <v>487.29</v>
      </c>
      <c r="G57" s="15"/>
      <c r="H57" s="11"/>
      <c r="I57" s="20"/>
      <c r="J57" s="19"/>
      <c r="K57" s="20"/>
      <c r="L57" s="11"/>
      <c r="M57" s="63">
        <f>SUM(D57:F57)</f>
        <v>974.79</v>
      </c>
    </row>
    <row r="58" spans="1:13" s="4" customFormat="1" ht="13.5">
      <c r="A58" s="12">
        <v>55</v>
      </c>
      <c r="B58" s="12">
        <v>55006</v>
      </c>
      <c r="C58" s="12">
        <v>32363</v>
      </c>
      <c r="D58" s="63">
        <v>296</v>
      </c>
      <c r="E58" s="11"/>
      <c r="F58" s="15">
        <v>199.08</v>
      </c>
      <c r="G58" s="15"/>
      <c r="H58" s="11"/>
      <c r="I58" s="20"/>
      <c r="J58" s="19"/>
      <c r="K58" s="20"/>
      <c r="L58" s="11"/>
      <c r="M58" s="63">
        <f>SUM(D58:F58)</f>
        <v>495.08000000000004</v>
      </c>
    </row>
    <row r="59" spans="1:13" s="4" customFormat="1" ht="13.5">
      <c r="A59" s="12">
        <v>55</v>
      </c>
      <c r="B59" s="12">
        <v>55006</v>
      </c>
      <c r="C59" s="12">
        <v>42273</v>
      </c>
      <c r="D59" s="63">
        <v>462.5</v>
      </c>
      <c r="E59" s="11"/>
      <c r="F59" s="15">
        <v>0</v>
      </c>
      <c r="G59" s="15"/>
      <c r="H59" s="11"/>
      <c r="I59" s="20"/>
      <c r="J59" s="19"/>
      <c r="K59" s="20"/>
      <c r="L59" s="11"/>
      <c r="M59" s="63">
        <v>462.5</v>
      </c>
    </row>
    <row r="60" spans="1:13" s="4" customFormat="1" ht="13.5">
      <c r="A60" s="12">
        <v>55</v>
      </c>
      <c r="B60" s="12">
        <v>55037</v>
      </c>
      <c r="C60" s="12">
        <v>32372</v>
      </c>
      <c r="D60" s="63">
        <v>2689.52</v>
      </c>
      <c r="E60" s="11"/>
      <c r="F60" s="15">
        <v>2547.43</v>
      </c>
      <c r="G60" s="15"/>
      <c r="H60" s="11"/>
      <c r="I60" s="20"/>
      <c r="J60" s="19"/>
      <c r="K60" s="20"/>
      <c r="L60" s="11"/>
      <c r="M60" s="63">
        <f>SUM(D60:L60)</f>
        <v>5236.95</v>
      </c>
    </row>
    <row r="61" spans="1:13" s="4" customFormat="1" ht="24.75" customHeight="1">
      <c r="A61" s="79" t="s">
        <v>15</v>
      </c>
      <c r="B61" s="79"/>
      <c r="C61" s="56"/>
      <c r="D61" s="22">
        <f>SUM(D62:D65)</f>
        <v>350.77</v>
      </c>
      <c r="E61" s="23"/>
      <c r="F61" s="24">
        <f>SUM(F62:F65)</f>
        <v>1251.52</v>
      </c>
      <c r="G61" s="24"/>
      <c r="H61" s="24"/>
      <c r="I61" s="41"/>
      <c r="J61" s="24"/>
      <c r="K61" s="41"/>
      <c r="L61" s="22"/>
      <c r="M61" s="71">
        <f>SUM(M62:M65)</f>
        <v>1602.29</v>
      </c>
    </row>
    <row r="62" spans="1:13" s="4" customFormat="1" ht="24.75" customHeight="1">
      <c r="A62" s="58" t="s">
        <v>37</v>
      </c>
      <c r="B62" s="58" t="s">
        <v>62</v>
      </c>
      <c r="C62" s="59" t="s">
        <v>61</v>
      </c>
      <c r="D62" s="65">
        <v>195.15</v>
      </c>
      <c r="E62" s="11"/>
      <c r="F62" s="61">
        <v>0</v>
      </c>
      <c r="G62" s="61"/>
      <c r="H62" s="61"/>
      <c r="I62" s="62"/>
      <c r="J62" s="61"/>
      <c r="K62" s="62"/>
      <c r="L62" s="60"/>
      <c r="M62" s="65">
        <v>195.15</v>
      </c>
    </row>
    <row r="63" spans="1:13" s="4" customFormat="1" ht="24.75" customHeight="1">
      <c r="A63" s="58" t="s">
        <v>37</v>
      </c>
      <c r="B63" s="58" t="s">
        <v>62</v>
      </c>
      <c r="C63" s="59" t="s">
        <v>38</v>
      </c>
      <c r="D63" s="65">
        <v>71.29</v>
      </c>
      <c r="E63" s="11"/>
      <c r="F63" s="61"/>
      <c r="G63" s="61"/>
      <c r="H63" s="61"/>
      <c r="I63" s="62"/>
      <c r="J63" s="61"/>
      <c r="K63" s="62"/>
      <c r="L63" s="60"/>
      <c r="M63" s="65">
        <f>SUM(D63:F63)</f>
        <v>71.29</v>
      </c>
    </row>
    <row r="64" spans="1:13" s="4" customFormat="1" ht="24.75" customHeight="1">
      <c r="A64" s="58" t="s">
        <v>37</v>
      </c>
      <c r="B64" s="58" t="s">
        <v>62</v>
      </c>
      <c r="C64" s="59" t="s">
        <v>69</v>
      </c>
      <c r="D64" s="65">
        <v>0</v>
      </c>
      <c r="E64" s="11"/>
      <c r="F64" s="61">
        <v>1251.52</v>
      </c>
      <c r="G64" s="61"/>
      <c r="H64" s="61"/>
      <c r="I64" s="62"/>
      <c r="J64" s="61"/>
      <c r="K64" s="62"/>
      <c r="L64" s="60"/>
      <c r="M64" s="65">
        <f>SUM(F64:L64)</f>
        <v>1251.52</v>
      </c>
    </row>
    <row r="65" spans="1:13" s="4" customFormat="1" ht="18" customHeight="1">
      <c r="A65" s="12">
        <v>29</v>
      </c>
      <c r="B65" s="12">
        <v>55002</v>
      </c>
      <c r="C65" s="12">
        <v>32931</v>
      </c>
      <c r="D65" s="63">
        <v>84.33</v>
      </c>
      <c r="E65" s="11"/>
      <c r="F65" s="11">
        <v>0</v>
      </c>
      <c r="G65" s="11"/>
      <c r="H65" s="11"/>
      <c r="I65" s="11"/>
      <c r="J65" s="11"/>
      <c r="K65" s="11"/>
      <c r="L65" s="11"/>
      <c r="M65" s="63">
        <v>84.33</v>
      </c>
    </row>
    <row r="66" spans="1:13" s="4" customFormat="1" ht="24.75" customHeight="1">
      <c r="A66" s="79" t="s">
        <v>17</v>
      </c>
      <c r="B66" s="79"/>
      <c r="C66" s="56"/>
      <c r="D66" s="22">
        <f>SUM(D67:D77)</f>
        <v>385624.20999999996</v>
      </c>
      <c r="E66" s="23"/>
      <c r="F66" s="24">
        <f>SUM(F67:F77)</f>
        <v>414701.1099999999</v>
      </c>
      <c r="G66" s="24"/>
      <c r="H66" s="24"/>
      <c r="I66" s="41"/>
      <c r="J66" s="24"/>
      <c r="K66" s="25"/>
      <c r="L66" s="22"/>
      <c r="M66" s="71">
        <f>SUM(M67:M77)</f>
        <v>800325.3200000002</v>
      </c>
    </row>
    <row r="67" spans="1:13" s="4" customFormat="1" ht="24.75" customHeight="1">
      <c r="A67" s="8" t="s">
        <v>20</v>
      </c>
      <c r="B67" s="8" t="s">
        <v>23</v>
      </c>
      <c r="C67" s="14" t="s">
        <v>24</v>
      </c>
      <c r="D67" s="64">
        <v>310087.26</v>
      </c>
      <c r="E67" s="66"/>
      <c r="F67" s="67">
        <v>319170.85</v>
      </c>
      <c r="G67" s="67"/>
      <c r="H67" s="67"/>
      <c r="I67" s="68"/>
      <c r="J67" s="67"/>
      <c r="K67" s="63"/>
      <c r="L67" s="64"/>
      <c r="M67" s="64">
        <f aca="true" t="shared" si="0" ref="M67:M73">SUM(D67:F67)</f>
        <v>629258.11</v>
      </c>
    </row>
    <row r="68" spans="1:13" s="4" customFormat="1" ht="24.75" customHeight="1">
      <c r="A68" s="8" t="s">
        <v>20</v>
      </c>
      <c r="B68" s="8" t="s">
        <v>23</v>
      </c>
      <c r="C68" s="14" t="s">
        <v>25</v>
      </c>
      <c r="D68" s="64">
        <v>1446.22</v>
      </c>
      <c r="E68" s="66"/>
      <c r="F68" s="67">
        <v>1959.67</v>
      </c>
      <c r="G68" s="67"/>
      <c r="H68" s="67"/>
      <c r="I68" s="68"/>
      <c r="J68" s="67"/>
      <c r="K68" s="63"/>
      <c r="L68" s="64"/>
      <c r="M68" s="64">
        <f t="shared" si="0"/>
        <v>3405.8900000000003</v>
      </c>
    </row>
    <row r="69" spans="1:13" s="4" customFormat="1" ht="24.75" customHeight="1">
      <c r="A69" s="8" t="s">
        <v>20</v>
      </c>
      <c r="B69" s="8" t="s">
        <v>23</v>
      </c>
      <c r="C69" s="14" t="s">
        <v>26</v>
      </c>
      <c r="D69" s="64">
        <v>5564.28</v>
      </c>
      <c r="E69" s="66"/>
      <c r="F69" s="67">
        <v>5884.51</v>
      </c>
      <c r="G69" s="67"/>
      <c r="H69" s="67"/>
      <c r="I69" s="68"/>
      <c r="J69" s="67"/>
      <c r="K69" s="63"/>
      <c r="L69" s="64"/>
      <c r="M69" s="64">
        <f t="shared" si="0"/>
        <v>11448.79</v>
      </c>
    </row>
    <row r="70" spans="1:13" s="4" customFormat="1" ht="24.75" customHeight="1">
      <c r="A70" s="8" t="s">
        <v>20</v>
      </c>
      <c r="B70" s="8" t="s">
        <v>23</v>
      </c>
      <c r="C70" s="14" t="s">
        <v>48</v>
      </c>
      <c r="D70" s="64">
        <v>2798.89</v>
      </c>
      <c r="E70" s="66"/>
      <c r="F70" s="67">
        <v>836.92</v>
      </c>
      <c r="G70" s="67"/>
      <c r="H70" s="67"/>
      <c r="I70" s="68"/>
      <c r="J70" s="67"/>
      <c r="K70" s="63"/>
      <c r="L70" s="64"/>
      <c r="M70" s="64">
        <f t="shared" si="0"/>
        <v>3635.81</v>
      </c>
    </row>
    <row r="71" spans="1:13" s="4" customFormat="1" ht="24.75" customHeight="1">
      <c r="A71" s="8" t="s">
        <v>20</v>
      </c>
      <c r="B71" s="8" t="s">
        <v>23</v>
      </c>
      <c r="C71" s="14" t="s">
        <v>54</v>
      </c>
      <c r="D71" s="64">
        <v>232.27</v>
      </c>
      <c r="E71" s="66"/>
      <c r="F71" s="67">
        <v>0</v>
      </c>
      <c r="G71" s="67"/>
      <c r="H71" s="67"/>
      <c r="I71" s="68"/>
      <c r="J71" s="67"/>
      <c r="K71" s="63"/>
      <c r="L71" s="64"/>
      <c r="M71" s="64">
        <f t="shared" si="0"/>
        <v>232.27</v>
      </c>
    </row>
    <row r="72" spans="1:13" s="4" customFormat="1" ht="24.75" customHeight="1">
      <c r="A72" s="8" t="s">
        <v>20</v>
      </c>
      <c r="B72" s="8" t="s">
        <v>23</v>
      </c>
      <c r="C72" s="14" t="s">
        <v>55</v>
      </c>
      <c r="D72" s="64">
        <v>1928.31</v>
      </c>
      <c r="E72" s="66"/>
      <c r="F72" s="67">
        <v>0</v>
      </c>
      <c r="G72" s="67"/>
      <c r="H72" s="67"/>
      <c r="I72" s="68"/>
      <c r="J72" s="67"/>
      <c r="K72" s="63"/>
      <c r="L72" s="64"/>
      <c r="M72" s="64">
        <f t="shared" si="0"/>
        <v>1928.31</v>
      </c>
    </row>
    <row r="73" spans="1:13" s="4" customFormat="1" ht="24.75" customHeight="1">
      <c r="A73" s="8" t="s">
        <v>20</v>
      </c>
      <c r="B73" s="8" t="s">
        <v>23</v>
      </c>
      <c r="C73" s="14" t="s">
        <v>56</v>
      </c>
      <c r="D73" s="64">
        <v>1194.48</v>
      </c>
      <c r="E73" s="66"/>
      <c r="F73" s="67">
        <v>22399.08</v>
      </c>
      <c r="G73" s="67"/>
      <c r="H73" s="67"/>
      <c r="I73" s="68"/>
      <c r="J73" s="67"/>
      <c r="K73" s="63"/>
      <c r="L73" s="64"/>
      <c r="M73" s="64">
        <f t="shared" si="0"/>
        <v>23593.56</v>
      </c>
    </row>
    <row r="74" spans="1:13" s="4" customFormat="1" ht="24.75" customHeight="1">
      <c r="A74" s="8" t="s">
        <v>20</v>
      </c>
      <c r="B74" s="8" t="s">
        <v>23</v>
      </c>
      <c r="C74" s="14" t="s">
        <v>57</v>
      </c>
      <c r="D74" s="64">
        <v>441.44</v>
      </c>
      <c r="E74" s="66"/>
      <c r="F74" s="67">
        <v>0</v>
      </c>
      <c r="G74" s="67"/>
      <c r="H74" s="67"/>
      <c r="I74" s="68"/>
      <c r="J74" s="67"/>
      <c r="K74" s="63"/>
      <c r="L74" s="64"/>
      <c r="M74" s="64">
        <f>SUM(D74)</f>
        <v>441.44</v>
      </c>
    </row>
    <row r="75" spans="1:13" s="4" customFormat="1" ht="24.75" customHeight="1">
      <c r="A75" s="8" t="s">
        <v>20</v>
      </c>
      <c r="B75" s="8" t="s">
        <v>23</v>
      </c>
      <c r="C75" s="14" t="s">
        <v>27</v>
      </c>
      <c r="D75" s="64">
        <v>51711.97</v>
      </c>
      <c r="E75" s="66"/>
      <c r="F75" s="67">
        <v>53335.35</v>
      </c>
      <c r="G75" s="67"/>
      <c r="H75" s="67"/>
      <c r="I75" s="68"/>
      <c r="J75" s="67"/>
      <c r="K75" s="63"/>
      <c r="L75" s="64"/>
      <c r="M75" s="64">
        <f>SUM(D75:F75)</f>
        <v>105047.32</v>
      </c>
    </row>
    <row r="76" spans="1:13" s="4" customFormat="1" ht="24.75" customHeight="1">
      <c r="A76" s="8" t="s">
        <v>20</v>
      </c>
      <c r="B76" s="8" t="s">
        <v>23</v>
      </c>
      <c r="C76" s="14" t="s">
        <v>28</v>
      </c>
      <c r="D76" s="64">
        <v>9410.23</v>
      </c>
      <c r="E76" s="66"/>
      <c r="F76" s="67">
        <v>10274.73</v>
      </c>
      <c r="G76" s="67"/>
      <c r="H76" s="67"/>
      <c r="I76" s="68"/>
      <c r="J76" s="67"/>
      <c r="K76" s="63"/>
      <c r="L76" s="64"/>
      <c r="M76" s="64">
        <f>SUM(D76:F76)</f>
        <v>19684.96</v>
      </c>
    </row>
    <row r="77" spans="1:13" s="4" customFormat="1" ht="24.75" customHeight="1">
      <c r="A77" s="8" t="s">
        <v>20</v>
      </c>
      <c r="B77" s="8" t="s">
        <v>23</v>
      </c>
      <c r="C77" s="14" t="s">
        <v>29</v>
      </c>
      <c r="D77" s="64">
        <v>808.86</v>
      </c>
      <c r="E77" s="66"/>
      <c r="F77" s="67">
        <v>840</v>
      </c>
      <c r="G77" s="67"/>
      <c r="H77" s="67"/>
      <c r="I77" s="68"/>
      <c r="J77" s="67"/>
      <c r="K77" s="63"/>
      <c r="L77" s="64"/>
      <c r="M77" s="64">
        <f>SUM(D77:F77)</f>
        <v>1648.8600000000001</v>
      </c>
    </row>
    <row r="78" spans="1:13" s="4" customFormat="1" ht="30" customHeight="1">
      <c r="A78" s="73" t="s">
        <v>11</v>
      </c>
      <c r="B78" s="73"/>
      <c r="C78" s="57"/>
      <c r="D78" s="47">
        <f>SUM(D66+D61+D33)</f>
        <v>430878.07999999996</v>
      </c>
      <c r="E78" s="43"/>
      <c r="F78" s="44">
        <f>SUM(F66+F61+F33+F28)</f>
        <v>478151.6099999999</v>
      </c>
      <c r="G78" s="44"/>
      <c r="H78" s="44"/>
      <c r="I78" s="45"/>
      <c r="J78" s="44"/>
      <c r="K78" s="44"/>
      <c r="L78" s="46"/>
      <c r="M78" s="72">
        <f>SUM(M66+M61+M33+M28)</f>
        <v>909029.6900000002</v>
      </c>
    </row>
    <row r="79" spans="1:13" s="6" customFormat="1" ht="14.25">
      <c r="A79" s="1"/>
      <c r="B79" s="1"/>
      <c r="C79" s="2"/>
      <c r="D79" s="1"/>
      <c r="E79" s="2"/>
      <c r="F79" s="1"/>
      <c r="G79" s="1"/>
      <c r="H79" s="1"/>
      <c r="I79" s="1"/>
      <c r="J79" s="1"/>
      <c r="K79" s="1"/>
      <c r="L79" s="1"/>
      <c r="M79" s="1"/>
    </row>
    <row r="80" spans="1:13" s="6" customFormat="1" ht="14.25">
      <c r="A80" s="1"/>
      <c r="B80" s="1"/>
      <c r="C80" s="2"/>
      <c r="D80" s="1"/>
      <c r="E80" s="2"/>
      <c r="F80" s="1"/>
      <c r="G80" s="1"/>
      <c r="H80" s="1"/>
      <c r="I80" s="1"/>
      <c r="J80" s="1"/>
      <c r="K80" s="1"/>
      <c r="L80" s="1"/>
      <c r="M80" s="1"/>
    </row>
    <row r="83" ht="14.25">
      <c r="A83" t="s">
        <v>74</v>
      </c>
    </row>
    <row r="84" ht="14.25">
      <c r="A84"/>
    </row>
    <row r="85" ht="14.25">
      <c r="A85"/>
    </row>
    <row r="86" ht="14.25">
      <c r="A86" s="1" t="s">
        <v>42</v>
      </c>
    </row>
    <row r="87" ht="14.25">
      <c r="A87" s="1" t="s">
        <v>53</v>
      </c>
    </row>
  </sheetData>
  <sheetProtection/>
  <mergeCells count="18">
    <mergeCell ref="C5:C6"/>
    <mergeCell ref="A7:B7"/>
    <mergeCell ref="A10:B10"/>
    <mergeCell ref="A28:B28"/>
    <mergeCell ref="A61:B61"/>
    <mergeCell ref="L5:M5"/>
    <mergeCell ref="J5:K5"/>
    <mergeCell ref="H5:I5"/>
    <mergeCell ref="F5:G5"/>
    <mergeCell ref="D5:E5"/>
    <mergeCell ref="A78:B78"/>
    <mergeCell ref="A20:B20"/>
    <mergeCell ref="A5:A6"/>
    <mergeCell ref="B5:B6"/>
    <mergeCell ref="A33:B33"/>
    <mergeCell ref="A66:B66"/>
    <mergeCell ref="A27:B27"/>
    <mergeCell ref="A25:B25"/>
  </mergeCells>
  <printOptions/>
  <pageMargins left="0.7" right="0.7" top="0.75" bottom="0.75" header="0.3" footer="0.3"/>
  <pageSetup fitToHeight="2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cp:lastPrinted>2023-07-10T13:41:28Z</cp:lastPrinted>
  <dcterms:created xsi:type="dcterms:W3CDTF">2018-01-28T14:33:05Z</dcterms:created>
  <dcterms:modified xsi:type="dcterms:W3CDTF">2023-07-10T13:43:39Z</dcterms:modified>
  <cp:category/>
  <cp:version/>
  <cp:contentType/>
  <cp:contentStatus/>
</cp:coreProperties>
</file>