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zupcic/Desktop/nabava udžbenika 2024 2025/objava udzbenika za web/"/>
    </mc:Choice>
  </mc:AlternateContent>
  <xr:revisionPtr revIDLastSave="0" documentId="13_ncr:1_{D626B632-64D7-A748-9B08-942B00F36EAE}" xr6:coauthVersionLast="47" xr6:coauthVersionMax="47" xr10:uidLastSave="{00000000-0000-0000-0000-000000000000}"/>
  <bookViews>
    <workbookView xWindow="3040" yWindow="500" windowWidth="25600" windowHeight="13980" xr2:uid="{00000000-000D-0000-FFFF-FFFF00000000}"/>
  </bookViews>
  <sheets>
    <sheet name="A - OŠ Marin Držić" sheetId="28" r:id="rId1"/>
    <sheet name="B - OŠ Marin Getaldić" sheetId="26" state="hidden" r:id="rId2"/>
    <sheet name="C - OŠ Ivan Gundulić" sheetId="25" state="hidden" r:id="rId3"/>
    <sheet name="D - OŠ Lapad" sheetId="22" state="hidden" r:id="rId4"/>
    <sheet name="E - OŠ Antun Masle" sheetId="27" state="hidden" r:id="rId5"/>
    <sheet name="F - OŠ Mokošica" sheetId="23" state="hidden" r:id="rId6"/>
    <sheet name="G - OŠ Montovjerna" sheetId="17" state="hidden" r:id="rId7"/>
    <sheet name="Rekapitulacija" sheetId="3" state="hidden" r:id="rId8"/>
  </sheets>
  <definedNames>
    <definedName name="_xlnm._FilterDatabase" localSheetId="2" hidden="1">'C - OŠ Ivan Gundulić'!$A$2:$J$103</definedName>
    <definedName name="_xlnm._FilterDatabase" localSheetId="4" hidden="1">'E - OŠ Antun Masle'!$A$2:$J$2</definedName>
    <definedName name="_xlnm._FilterDatabase" localSheetId="5" hidden="1">'F - OŠ Mokošica'!$A$2:$J$2</definedName>
    <definedName name="_GoBack" localSheetId="5">'F - OŠ Mokošica'!#REF!</definedName>
    <definedName name="_xlnm.Print_Area" localSheetId="1">'B - OŠ Marin Getaldić'!$A$1:$J$105</definedName>
    <definedName name="_xlnm.Print_Area" localSheetId="2">'C - OŠ Ivan Gundulić'!$A$1:$J$126</definedName>
    <definedName name="_xlnm.Print_Area" localSheetId="3">'D - OŠ Lapad'!$A$1:$J$126</definedName>
    <definedName name="_xlnm.Print_Area" localSheetId="4">'E - OŠ Antun Masle'!$A$1:$J$90</definedName>
    <definedName name="_xlnm.Print_Area" localSheetId="5">'F - OŠ Mokošica'!$A$1:$J$98</definedName>
    <definedName name="_xlnm.Print_Area" localSheetId="6">'G - OŠ Montovjerna'!$A$1:$J$100</definedName>
    <definedName name="_xlnm.Print_Area" localSheetId="7">Rekapitulacija!$A$1:$F$12</definedName>
    <definedName name="_xlnm.Print_Titles" localSheetId="0">'A - OŠ Marin Držić'!$1:$2</definedName>
    <definedName name="_xlnm.Print_Titles" localSheetId="1">'B - OŠ Marin Getaldić'!$1:$2</definedName>
    <definedName name="_xlnm.Print_Titles" localSheetId="2">'C - OŠ Ivan Gundulić'!$1:$2</definedName>
    <definedName name="_xlnm.Print_Titles" localSheetId="3">'D - OŠ Lapad'!$1:$2</definedName>
    <definedName name="_xlnm.Print_Titles" localSheetId="4">'E - OŠ Antun Masle'!$1:$2</definedName>
    <definedName name="_xlnm.Print_Titles" localSheetId="5">'F - OŠ Mokošica'!$1:$2</definedName>
    <definedName name="_xlnm.Print_Titles" localSheetId="6">'G - OŠ Montovjerna'!$1:$2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J89" i="27"/>
  <c r="J54" i="27"/>
  <c r="J88" i="27"/>
  <c r="J87" i="27"/>
  <c r="J86" i="27"/>
  <c r="J85" i="27"/>
  <c r="J84" i="27"/>
  <c r="J83" i="27"/>
  <c r="J82" i="27"/>
  <c r="J81" i="27"/>
  <c r="J80" i="27"/>
  <c r="J79" i="27"/>
  <c r="J78" i="27"/>
  <c r="J77" i="27"/>
  <c r="J76" i="27"/>
  <c r="J75" i="27"/>
  <c r="J74" i="27"/>
  <c r="J72" i="27"/>
  <c r="J71" i="27"/>
  <c r="J70" i="27"/>
  <c r="J69" i="27"/>
  <c r="J68" i="27"/>
  <c r="J67" i="27"/>
  <c r="J66" i="27"/>
  <c r="J64" i="27"/>
  <c r="J63" i="27"/>
  <c r="J62" i="27"/>
  <c r="J61" i="27"/>
  <c r="J59" i="27"/>
  <c r="J58" i="27"/>
  <c r="J57" i="27"/>
  <c r="J56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6" i="27"/>
  <c r="J25" i="27"/>
  <c r="J24" i="27"/>
  <c r="J23" i="27"/>
  <c r="J22" i="27"/>
  <c r="J21" i="27"/>
  <c r="J20" i="27"/>
  <c r="J19" i="27"/>
  <c r="J18" i="27"/>
  <c r="J17" i="27"/>
  <c r="J15" i="27"/>
  <c r="J14" i="27"/>
  <c r="J13" i="27"/>
  <c r="J12" i="27"/>
  <c r="J11" i="27"/>
  <c r="J10" i="27"/>
  <c r="J9" i="27"/>
  <c r="J8" i="27"/>
  <c r="J7" i="27"/>
  <c r="J6" i="27"/>
  <c r="J5" i="27"/>
  <c r="J4" i="27"/>
  <c r="J90" i="27" l="1"/>
  <c r="E9" i="3" s="1"/>
  <c r="J10" i="26"/>
  <c r="J9" i="26"/>
  <c r="J8" i="26"/>
  <c r="J7" i="26"/>
  <c r="J6" i="26"/>
  <c r="J5" i="26"/>
  <c r="J4" i="26"/>
  <c r="J19" i="26"/>
  <c r="J18" i="26"/>
  <c r="J17" i="26"/>
  <c r="J16" i="26"/>
  <c r="J15" i="26"/>
  <c r="J14" i="26"/>
  <c r="J13" i="26"/>
  <c r="J12" i="26"/>
  <c r="J25" i="26"/>
  <c r="J24" i="26"/>
  <c r="J23" i="26"/>
  <c r="J22" i="26"/>
  <c r="J21" i="26"/>
  <c r="J38" i="26"/>
  <c r="J37" i="26"/>
  <c r="J36" i="26"/>
  <c r="J35" i="26"/>
  <c r="J34" i="26"/>
  <c r="J33" i="26"/>
  <c r="J32" i="26"/>
  <c r="J31" i="26"/>
  <c r="J30" i="26"/>
  <c r="J29" i="26"/>
  <c r="J28" i="26"/>
  <c r="J45" i="26"/>
  <c r="J44" i="26"/>
  <c r="J43" i="26"/>
  <c r="J42" i="26"/>
  <c r="J55" i="26"/>
  <c r="J92" i="26"/>
  <c r="J94" i="26"/>
  <c r="J98" i="26"/>
  <c r="J97" i="26"/>
  <c r="J96" i="26"/>
  <c r="J99" i="26"/>
  <c r="J104" i="26" l="1"/>
  <c r="J103" i="26"/>
  <c r="J102" i="26"/>
  <c r="J101" i="26"/>
  <c r="J100" i="26"/>
  <c r="J95" i="26"/>
  <c r="J93" i="26"/>
  <c r="G92" i="26"/>
  <c r="J91" i="26"/>
  <c r="J90" i="26"/>
  <c r="J89" i="26"/>
  <c r="J88" i="26"/>
  <c r="J87" i="26"/>
  <c r="J85" i="26"/>
  <c r="J84" i="26"/>
  <c r="G84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4" i="26"/>
  <c r="J53" i="26"/>
  <c r="J52" i="26"/>
  <c r="J51" i="26"/>
  <c r="J50" i="26"/>
  <c r="J49" i="26"/>
  <c r="J48" i="26"/>
  <c r="J47" i="26"/>
  <c r="J46" i="26"/>
  <c r="J41" i="26"/>
  <c r="J39" i="26"/>
  <c r="J27" i="26"/>
  <c r="G19" i="26"/>
  <c r="J105" i="26"/>
  <c r="E6" i="3" s="1"/>
  <c r="J105" i="25" l="1"/>
  <c r="J102" i="25"/>
  <c r="J31" i="25"/>
  <c r="J22" i="25"/>
  <c r="J21" i="25"/>
  <c r="J18" i="25"/>
  <c r="J125" i="25"/>
  <c r="J124" i="25"/>
  <c r="J123" i="25"/>
  <c r="J122" i="25"/>
  <c r="J121" i="25"/>
  <c r="J120" i="25"/>
  <c r="J119" i="25"/>
  <c r="J118" i="25"/>
  <c r="J117" i="25"/>
  <c r="J116" i="25"/>
  <c r="J115" i="25"/>
  <c r="J114" i="25"/>
  <c r="J113" i="25"/>
  <c r="J110" i="25"/>
  <c r="J109" i="25"/>
  <c r="J108" i="25"/>
  <c r="J107" i="25"/>
  <c r="J106" i="25"/>
  <c r="J104" i="25"/>
  <c r="J103" i="25"/>
  <c r="J101" i="25"/>
  <c r="J100" i="25"/>
  <c r="J99" i="25"/>
  <c r="J97" i="25"/>
  <c r="J96" i="25"/>
  <c r="J95" i="25"/>
  <c r="J94" i="25"/>
  <c r="J93" i="25"/>
  <c r="H92" i="25"/>
  <c r="J92" i="25" s="1"/>
  <c r="H91" i="25"/>
  <c r="J91" i="25" s="1"/>
  <c r="H90" i="25"/>
  <c r="J90" i="25" s="1"/>
  <c r="H89" i="25"/>
  <c r="J89" i="25" s="1"/>
  <c r="H88" i="25"/>
  <c r="J88" i="25" s="1"/>
  <c r="H87" i="25"/>
  <c r="J87" i="25" s="1"/>
  <c r="H86" i="25"/>
  <c r="J86" i="25" s="1"/>
  <c r="J85" i="25"/>
  <c r="J84" i="25"/>
  <c r="J82" i="25"/>
  <c r="J81" i="25"/>
  <c r="J80" i="25"/>
  <c r="J79" i="25"/>
  <c r="J78" i="25"/>
  <c r="J77" i="25"/>
  <c r="J76" i="25"/>
  <c r="J75" i="25"/>
  <c r="J74" i="25"/>
  <c r="J73" i="25"/>
  <c r="J72" i="25"/>
  <c r="J71" i="25"/>
  <c r="J70" i="25"/>
  <c r="J69" i="25"/>
  <c r="J68" i="25"/>
  <c r="J66" i="25"/>
  <c r="J65" i="25"/>
  <c r="J64" i="25"/>
  <c r="J63" i="25"/>
  <c r="J62" i="25"/>
  <c r="J61" i="25"/>
  <c r="J59" i="25"/>
  <c r="J58" i="25"/>
  <c r="J57" i="25"/>
  <c r="J55" i="25"/>
  <c r="J54" i="25"/>
  <c r="J53" i="25"/>
  <c r="J52" i="25"/>
  <c r="J51" i="25"/>
  <c r="J50" i="25"/>
  <c r="J49" i="25"/>
  <c r="J48" i="25"/>
  <c r="J47" i="25"/>
  <c r="J46" i="25"/>
  <c r="J45" i="25"/>
  <c r="J44" i="25"/>
  <c r="J43" i="25"/>
  <c r="J42" i="25"/>
  <c r="J40" i="25"/>
  <c r="J39" i="25"/>
  <c r="J38" i="25"/>
  <c r="J37" i="25"/>
  <c r="J36" i="25"/>
  <c r="J35" i="25"/>
  <c r="J34" i="25"/>
  <c r="J33" i="25"/>
  <c r="J32" i="25"/>
  <c r="J30" i="25"/>
  <c r="J29" i="25"/>
  <c r="J27" i="25"/>
  <c r="J26" i="25"/>
  <c r="J25" i="25"/>
  <c r="J24" i="25"/>
  <c r="J23" i="25"/>
  <c r="J20" i="25"/>
  <c r="J19" i="25"/>
  <c r="J17" i="25"/>
  <c r="J16" i="25"/>
  <c r="J15" i="25"/>
  <c r="J14" i="25"/>
  <c r="J12" i="25"/>
  <c r="J11" i="25"/>
  <c r="J10" i="25"/>
  <c r="J9" i="25"/>
  <c r="J8" i="25"/>
  <c r="J7" i="25"/>
  <c r="J6" i="25"/>
  <c r="J5" i="25"/>
  <c r="J126" i="25" l="1"/>
  <c r="E7" i="3" s="1"/>
  <c r="J84" i="23"/>
  <c r="J63" i="23"/>
  <c r="J53" i="23"/>
  <c r="J48" i="23"/>
  <c r="J47" i="23"/>
  <c r="J46" i="23"/>
  <c r="J45" i="23"/>
  <c r="J44" i="23"/>
  <c r="J43" i="23"/>
  <c r="J40" i="23"/>
  <c r="J38" i="23"/>
  <c r="J35" i="23"/>
  <c r="J34" i="23"/>
  <c r="J33" i="23"/>
  <c r="J32" i="23"/>
  <c r="J30" i="23"/>
  <c r="J29" i="23"/>
  <c r="J28" i="23"/>
  <c r="J27" i="23"/>
  <c r="J26" i="23"/>
  <c r="J25" i="23"/>
  <c r="J18" i="23"/>
  <c r="J5" i="23"/>
  <c r="J4" i="23"/>
  <c r="J97" i="23"/>
  <c r="J96" i="23"/>
  <c r="J94" i="23"/>
  <c r="J93" i="23"/>
  <c r="J91" i="23"/>
  <c r="J90" i="23"/>
  <c r="J89" i="23"/>
  <c r="J88" i="23"/>
  <c r="J87" i="23"/>
  <c r="J86" i="23"/>
  <c r="J85" i="23"/>
  <c r="J83" i="23"/>
  <c r="J81" i="23"/>
  <c r="J80" i="23"/>
  <c r="J79" i="23"/>
  <c r="J77" i="23"/>
  <c r="J76" i="23"/>
  <c r="J75" i="23"/>
  <c r="J74" i="23"/>
  <c r="J73" i="23"/>
  <c r="J72" i="23"/>
  <c r="J71" i="23"/>
  <c r="J70" i="23"/>
  <c r="J68" i="23"/>
  <c r="J67" i="23"/>
  <c r="J66" i="23"/>
  <c r="J65" i="23"/>
  <c r="J62" i="23"/>
  <c r="J61" i="23"/>
  <c r="J60" i="23"/>
  <c r="J59" i="23"/>
  <c r="J58" i="23"/>
  <c r="J55" i="23"/>
  <c r="J54" i="23"/>
  <c r="J52" i="23"/>
  <c r="J51" i="23"/>
  <c r="J50" i="23"/>
  <c r="J49" i="23"/>
  <c r="J41" i="23"/>
  <c r="J39" i="23"/>
  <c r="J37" i="23"/>
  <c r="J36" i="23"/>
  <c r="J24" i="23"/>
  <c r="J23" i="23"/>
  <c r="J22" i="23"/>
  <c r="J21" i="23"/>
  <c r="J20" i="23"/>
  <c r="J19" i="23"/>
  <c r="J16" i="23"/>
  <c r="J14" i="23"/>
  <c r="J13" i="23"/>
  <c r="J12" i="23"/>
  <c r="J11" i="23"/>
  <c r="J10" i="23"/>
  <c r="J9" i="23"/>
  <c r="J8" i="23"/>
  <c r="J7" i="23"/>
  <c r="J6" i="23"/>
  <c r="J98" i="23" l="1"/>
  <c r="E10" i="3" s="1"/>
  <c r="J65" i="22" l="1"/>
  <c r="J125" i="22"/>
  <c r="J124" i="22"/>
  <c r="J123" i="22"/>
  <c r="J122" i="22"/>
  <c r="J121" i="22"/>
  <c r="J120" i="22"/>
  <c r="J119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1" i="22"/>
  <c r="J100" i="22"/>
  <c r="J99" i="22"/>
  <c r="J98" i="22"/>
  <c r="J97" i="22"/>
  <c r="J96" i="22"/>
  <c r="J95" i="22"/>
  <c r="J94" i="22"/>
  <c r="J93" i="22"/>
  <c r="J92" i="22"/>
  <c r="J91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6" i="22"/>
  <c r="J75" i="22"/>
  <c r="J74" i="22"/>
  <c r="J73" i="22"/>
  <c r="J72" i="22"/>
  <c r="J71" i="22"/>
  <c r="J70" i="22"/>
  <c r="J69" i="22"/>
  <c r="J68" i="22"/>
  <c r="J67" i="22"/>
  <c r="J66" i="22"/>
  <c r="J64" i="22"/>
  <c r="J63" i="22"/>
  <c r="J62" i="22"/>
  <c r="J61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3" i="22"/>
  <c r="J42" i="22"/>
  <c r="J41" i="22"/>
  <c r="J40" i="22"/>
  <c r="J39" i="22"/>
  <c r="J38" i="22"/>
  <c r="J37" i="22"/>
  <c r="J35" i="22"/>
  <c r="J34" i="22"/>
  <c r="J33" i="22"/>
  <c r="J32" i="22"/>
  <c r="J31" i="22"/>
  <c r="J29" i="22"/>
  <c r="J28" i="22"/>
  <c r="J27" i="22"/>
  <c r="J26" i="22"/>
  <c r="J25" i="22"/>
  <c r="J24" i="22"/>
  <c r="J23" i="22"/>
  <c r="J22" i="22"/>
  <c r="J21" i="22"/>
  <c r="J19" i="22"/>
  <c r="J18" i="22"/>
  <c r="J17" i="22"/>
  <c r="J16" i="22"/>
  <c r="J15" i="22"/>
  <c r="J14" i="22"/>
  <c r="J13" i="22"/>
  <c r="J12" i="22"/>
  <c r="J11" i="22"/>
  <c r="J9" i="22"/>
  <c r="J8" i="22"/>
  <c r="J7" i="22"/>
  <c r="J6" i="22"/>
  <c r="J5" i="22"/>
  <c r="J4" i="22"/>
  <c r="J126" i="22" l="1"/>
  <c r="E8" i="3" s="1"/>
  <c r="J89" i="17" l="1"/>
  <c r="J88" i="17"/>
  <c r="J99" i="17"/>
  <c r="J98" i="17"/>
  <c r="J97" i="17"/>
  <c r="J96" i="17"/>
  <c r="J95" i="17"/>
  <c r="J94" i="17"/>
  <c r="J93" i="17"/>
  <c r="J92" i="17"/>
  <c r="J91" i="17"/>
  <c r="J90" i="17"/>
  <c r="J82" i="17"/>
  <c r="J81" i="17"/>
  <c r="J80" i="17"/>
  <c r="J79" i="17"/>
  <c r="J78" i="17"/>
  <c r="J77" i="17"/>
  <c r="J76" i="17"/>
  <c r="J75" i="17"/>
  <c r="J74" i="17"/>
  <c r="J73" i="17"/>
  <c r="J72" i="17"/>
  <c r="J71" i="17"/>
  <c r="J70" i="17"/>
  <c r="J69" i="17"/>
  <c r="J68" i="17"/>
  <c r="J52" i="17"/>
  <c r="J51" i="17"/>
  <c r="J50" i="17"/>
  <c r="J49" i="17"/>
  <c r="J48" i="17"/>
  <c r="J47" i="17"/>
  <c r="J45" i="17"/>
  <c r="J35" i="17"/>
  <c r="J31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J13" i="17"/>
  <c r="J7" i="17"/>
  <c r="J6" i="17"/>
  <c r="J61" i="17" l="1"/>
  <c r="J46" i="17" l="1"/>
  <c r="J44" i="17"/>
  <c r="J86" i="17" l="1"/>
  <c r="J85" i="17"/>
  <c r="J84" i="17"/>
  <c r="J67" i="17"/>
  <c r="J65" i="17"/>
  <c r="J64" i="17"/>
  <c r="J63" i="17"/>
  <c r="J62" i="17"/>
  <c r="J60" i="17"/>
  <c r="J59" i="17"/>
  <c r="J58" i="17"/>
  <c r="J57" i="17"/>
  <c r="J56" i="17"/>
  <c r="J55" i="17"/>
  <c r="J54" i="17"/>
  <c r="J43" i="17"/>
  <c r="J42" i="17"/>
  <c r="J41" i="17"/>
  <c r="J40" i="17"/>
  <c r="J39" i="17"/>
  <c r="J38" i="17"/>
  <c r="J36" i="17"/>
  <c r="J34" i="17"/>
  <c r="J33" i="17"/>
  <c r="J32" i="17"/>
  <c r="J30" i="17"/>
  <c r="J29" i="17"/>
  <c r="J28" i="17"/>
  <c r="J27" i="17"/>
  <c r="J12" i="17"/>
  <c r="J11" i="17"/>
  <c r="J10" i="17"/>
  <c r="J8" i="17"/>
  <c r="J5" i="17"/>
  <c r="J4" i="17"/>
  <c r="J100" i="17" l="1"/>
  <c r="E11" i="3" s="1"/>
  <c r="E12" i="3" s="1"/>
</calcChain>
</file>

<file path=xl/sharedStrings.xml><?xml version="1.0" encoding="utf-8"?>
<sst xmlns="http://schemas.openxmlformats.org/spreadsheetml/2006/main" count="3623" uniqueCount="1347">
  <si>
    <t>Red. broj</t>
  </si>
  <si>
    <t>Reg. broj</t>
  </si>
  <si>
    <t>Šifra</t>
  </si>
  <si>
    <t>Autori</t>
  </si>
  <si>
    <t>Nakladnik</t>
  </si>
  <si>
    <t>Broj primjeraka (KOM)</t>
  </si>
  <si>
    <t>1. RAZRED</t>
  </si>
  <si>
    <t>2. RAZRED</t>
  </si>
  <si>
    <t>3. RAZRED</t>
  </si>
  <si>
    <t>4. RAZRED</t>
  </si>
  <si>
    <t>5. RAZRED</t>
  </si>
  <si>
    <t>6. RAZRED</t>
  </si>
  <si>
    <t>7. RAZRED</t>
  </si>
  <si>
    <t>8. RAZRED</t>
  </si>
  <si>
    <t>Naziv udžbenika</t>
  </si>
  <si>
    <t>Vrsta izdanja</t>
  </si>
  <si>
    <t xml:space="preserve">6. RAZRED </t>
  </si>
  <si>
    <t xml:space="preserve">7. RAZRED      </t>
  </si>
  <si>
    <t xml:space="preserve">8. RAZRED     </t>
  </si>
  <si>
    <t>R. BR.</t>
  </si>
  <si>
    <t>OZNAKA TROŠKOVNIKA</t>
  </si>
  <si>
    <t>ŠKOLA</t>
  </si>
  <si>
    <t>UKUPNO</t>
  </si>
  <si>
    <t xml:space="preserve">TROŠKOVNIK A </t>
  </si>
  <si>
    <t>TROŠKOVNIK B</t>
  </si>
  <si>
    <t>TROŠKOVNIK C</t>
  </si>
  <si>
    <t>TROŠKOVNIK D</t>
  </si>
  <si>
    <t>OSNOVNA ŠKOLA LAPAD</t>
  </si>
  <si>
    <t>TROŠKOVNIK E</t>
  </si>
  <si>
    <t>TROŠKOVNIK F</t>
  </si>
  <si>
    <t>OSNOVNA ŠKOLA MOKOŠICA</t>
  </si>
  <si>
    <t>SVEUKUPNO: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</si>
  <si>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</si>
  <si>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</si>
  <si>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</si>
  <si>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</si>
  <si>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</si>
  <si>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</si>
  <si>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</si>
  <si>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</si>
  <si>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</si>
  <si>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</si>
  <si>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</si>
  <si>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</si>
  <si>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</si>
  <si>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</si>
  <si>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</si>
  <si>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</si>
  <si>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Šifra </t>
  </si>
  <si>
    <t>17.</t>
  </si>
  <si>
    <t>TROŠKOVNIK G</t>
  </si>
  <si>
    <t>OSNOVNA ŠKOLA MONTOVJERNA</t>
  </si>
  <si>
    <t>OSNOVNA ŠKOLA MARIN DRŽIĆ</t>
  </si>
  <si>
    <t>OSNOVNA ŠKOLA MARIN GETALDIĆ</t>
  </si>
  <si>
    <t>OSNOVNA ŠKOLA IVAN GUNDULIĆ</t>
  </si>
  <si>
    <t>OSNOVNA ŠKOLA ANTUN MASLE</t>
  </si>
  <si>
    <t>18.</t>
  </si>
  <si>
    <t>19.</t>
  </si>
  <si>
    <t>20.</t>
  </si>
  <si>
    <t>R E K A P I T U L A C I J A:</t>
  </si>
  <si>
    <t>PČELICA 1, POČETNICA I. DIO</t>
  </si>
  <si>
    <t>Sonja Ivić, Marija Krmpotić</t>
  </si>
  <si>
    <t>Školska knjiga d.d.</t>
  </si>
  <si>
    <t>PČELICA 1, POČETNICA II. DIO</t>
  </si>
  <si>
    <t>ISTRAŽUJEMO NAŠ SVIJET 1</t>
  </si>
  <si>
    <t>Alena Letina, Tamara Kisovar Ivanda, Ivan De Zan</t>
  </si>
  <si>
    <t>DIP IN 1 : udžbenik engleskoga jezika s dodatnim digitalnim sadržajima u prvome razredu osnovne škole, prvi strani jezik</t>
  </si>
  <si>
    <t>Biserka Džeba, Vlasta Živković</t>
  </si>
  <si>
    <t>radni udžbenik</t>
  </si>
  <si>
    <t>PČELICA 2, I. I II. DIO</t>
  </si>
  <si>
    <t>MATEMATIKA 2, PRVI DIO</t>
  </si>
  <si>
    <t>Josip Markovac, Danica Vrgoč</t>
  </si>
  <si>
    <t>Alfa d.d.</t>
  </si>
  <si>
    <t>MATEMATIKA 2, DRUGI DIO</t>
  </si>
  <si>
    <t>ISTRAŽUJEMO NAŠ SVIJET 2</t>
  </si>
  <si>
    <t>Tamara Kisovar Ivanda, Alena Letina</t>
  </si>
  <si>
    <t>udžbenik prirode i društva s dodatnim digitalnim sadržajima u drugome razredu osnovne škole</t>
  </si>
  <si>
    <t>Ankica Španić, Jadranka Jurić, Terezija Zokić, Benita Vladušić</t>
  </si>
  <si>
    <t>Josip Markovac</t>
  </si>
  <si>
    <t>radni udžbenik iz matematike za treći razred osnovne škole</t>
  </si>
  <si>
    <t>ISTRAŽUJEMO NAŠ SVIJET 3</t>
  </si>
  <si>
    <t>Alena Letina, Tamara Kisovar Ivanda, Zdenko Braičić</t>
  </si>
  <si>
    <t>udžbenik prirode i društva s dodatnim digitalnim sadržajima u trećem razredu osnovne škole</t>
  </si>
  <si>
    <t>ŠKRINJICA SLOVA I RIJEČI 4, PRVI DIO</t>
  </si>
  <si>
    <t>Dubravka Težak, Marina Gabelica, Vesna Marjanović, Andrea Škribulja Horvat</t>
  </si>
  <si>
    <t>integrirani radni udžbenik iz hrvatskoga jezika za četvrti razred osnovne škole</t>
  </si>
  <si>
    <t>ŠKRINJICA SLOVA I RIJEČI 4, DRUGI DIO</t>
  </si>
  <si>
    <t>MATEMATIKA 4, PRVI DIO</t>
  </si>
  <si>
    <t>radni udžbenik iz matematike za četvrti razred osnovne škole</t>
  </si>
  <si>
    <t>MATEMATIKA 4, DRUGI DIO</t>
  </si>
  <si>
    <t>PRIRODA, DRUŠTVO I JA 4</t>
  </si>
  <si>
    <t>radni udžbenik iz prirode i društva za četvrti razred osnovne škole</t>
  </si>
  <si>
    <t>Profil Klett d.o.o.</t>
  </si>
  <si>
    <t>Snježana Čubrilo, Sandra Vitković</t>
  </si>
  <si>
    <t>Profil Klett</t>
  </si>
  <si>
    <t>Natalija Stipetić Čus, Blanka Petrinec Fulir, Dražen Jerabek, Stanka Pinjuh, Dalia Finek Brezarić, Goran Jeličić</t>
  </si>
  <si>
    <t>Alfa</t>
  </si>
  <si>
    <t>HELLO, WORLD!: udžbenik</t>
  </si>
  <si>
    <t>Ivana Kirin, Marinko Uremović</t>
  </si>
  <si>
    <t>udžbenik engleskog jezika za peti razred osnovne škole, peta godina učenja</t>
  </si>
  <si>
    <t>MATEMATIKA 5 : udžbenik 1.dio</t>
  </si>
  <si>
    <t>Branka Antunović Piton, Marjana Kuliš, Ivana Matić, Natalija Zvelf</t>
  </si>
  <si>
    <t>udžbenik matematike s dodatnim digitalnim sadržajima u petom razredu osnovne škole sa zadatcima za rješavanje, 1. dio</t>
  </si>
  <si>
    <t>MATEMATIKA 5 : udžbenik 2.dio</t>
  </si>
  <si>
    <t>udžbenik matematike s dodatnim digitalnim sadržajima u petom razredu osnovne škole sa zadatcima za rješavanje, 2. dio</t>
  </si>
  <si>
    <t>KLIO 5: udžbenik</t>
  </si>
  <si>
    <t>Sonja Bančić, Tina Matanić</t>
  </si>
  <si>
    <t>udžbenik petoga razreda</t>
  </si>
  <si>
    <t>MOJA ZEMLJA 1: udžbenik</t>
  </si>
  <si>
    <t>Ivan Gambiroža, Josip Jukić, Dinko Marin, Ana Mesić</t>
  </si>
  <si>
    <t>udžbenik iz geografije za peti razred</t>
  </si>
  <si>
    <t>Moja Zemlja 1 ( 2019.) prilagođeno</t>
  </si>
  <si>
    <t>Radni udžbenik iz geografije za peti razred osnovne škole (prilagođeno za učenike s teškoćama u učenju)</t>
  </si>
  <si>
    <t>SVIJET TEHNIKE 5: udžbenik</t>
  </si>
  <si>
    <t>Vladimir Delić, Ivan Jukić, Zvonko Koprivnjak, Sanja Kovačević, Antun Ptičar, Dragan Stanojević, Svjetlana Urbanek</t>
  </si>
  <si>
    <t>udžbenik tehničke kulture s dodatnim digitalnim sadržajima u petom razredu</t>
  </si>
  <si>
    <t>INFORMATIKA+ 5: udžbenik</t>
  </si>
  <si>
    <t>Ines Kniewald, Vinkoslav Galešev, Gordana Sokol, Vlasta Vlahović, Dalia Kager, Hrvoje Kovač</t>
  </si>
  <si>
    <t xml:space="preserve">udžbenik iz informatike za 5. razred </t>
  </si>
  <si>
    <t>Udžbenik.hr</t>
  </si>
  <si>
    <t>MERCI! 1 : udžbenik za francuski, 5. razred osnovne škole, druga godina učenja; methode de francais, livre de l'eleve + CD</t>
  </si>
  <si>
    <t>Adrien Payet, Isabel Rubio, Emile Ruiz</t>
  </si>
  <si>
    <t>RAGAZZINI.IT 2: udžbenik</t>
  </si>
  <si>
    <t>Nina Karković, Andreja Mrkonjić</t>
  </si>
  <si>
    <t>udžbenik talijanskoga jezika s dodatnim digitalnim sadržajima u petome razredu osnovne škole, 2. godina učenja</t>
  </si>
  <si>
    <t>HRVATSKI ZA 6/ŠESTICA: udžbenik</t>
  </si>
  <si>
    <t>Ela Družijanić-Hajdarević, Diana Greblički-Miculinić, Zrinka Romić, Nataša Jurić-Stanković</t>
  </si>
  <si>
    <t>ŠESTICA: hrvatska čitanka</t>
  </si>
  <si>
    <t>Diana Greblički-Miculinić, Krunoslav Matošević, Lidijčitanka iz hrvatskog jezika za šesti razred osnovne školea Sykora-Nagy, Dejana Tavas</t>
  </si>
  <si>
    <t>Čitanka iz hrvatskog jezika za šesti razred osnovne škole</t>
  </si>
  <si>
    <t>udžbenik engleskog jezika za šesti razred osnovne škole, šesta godina učenja</t>
  </si>
  <si>
    <t>Ružica Ambruš-Kiš, Nikolina Matoš, Tomislav Seletković, Snježana Stojaković, Zrinka Šimunović</t>
  </si>
  <si>
    <t>VREMEPLOV 6: udžbenik</t>
  </si>
  <si>
    <t>Anita Gambiraža Knez, Miljenko Hajdarović, Manuela Kujundžić, Šime Labor</t>
  </si>
  <si>
    <t>udžbenik povijesti za šesti razred</t>
  </si>
  <si>
    <t>Đurđica Ivančić, Gordana Kalanj Kraljević, Biljana Agić, Sanja Grbeš, Dubravka Karakaš, Ana Lopac Groš, Jasenka Meštrović</t>
  </si>
  <si>
    <t>INFORMATIKA +6, udžbenik</t>
  </si>
  <si>
    <t>Ines Kniewald, Vinkoslav Galešev, Gordana Sokol, VlastaVlahović, Dalia Kager</t>
  </si>
  <si>
    <t>udžbenik iz informatike za šesti razred osnovne škole</t>
  </si>
  <si>
    <t>Udžbenik.hr d.o.o.</t>
  </si>
  <si>
    <t>MOJA ZEMLJA 2: udžbenik</t>
  </si>
  <si>
    <t>udžbenik iz geografije za šesti razred osnovne škole</t>
  </si>
  <si>
    <t>Moja zemlja 2, prilagođeno (2020.)</t>
  </si>
  <si>
    <t>udžbenik iz geografije za šesti razred  (za učenike kojima je određen primjereni program osnovnog odgoja i obrazovanja)</t>
  </si>
  <si>
    <t>udžbenik talijanskog jezika s dodatnim digitalnim sadržajima u šestome razredu osnovne škole, 3. godina učenja</t>
  </si>
  <si>
    <t>HRVATSKI ZA 7 - radni udžbenik za učenike s teškoćama 1.dio i 2.dio</t>
  </si>
  <si>
    <t>radni udžbenik za pomoć učenicima pri učenju hrvatskoga jezika u 7. razredu osnovne škole 1. i 2. dio</t>
  </si>
  <si>
    <t>Sanja Božinović, Snježana Pavić, Mia Šavrljuga</t>
  </si>
  <si>
    <t>udžbenik engleskog jezika za sedmi razred osnovne škole, sedma godina učenja</t>
  </si>
  <si>
    <t>Nevenka Jakuš, Ivana Matić</t>
  </si>
  <si>
    <t>VREMEPLOV 7: udžbenik (primjereni program)</t>
  </si>
  <si>
    <t>Dijana Skrbin Kovačić</t>
  </si>
  <si>
    <t>udžbenik za pomoć učenicima pri učenju povijesti u sedmom razredu</t>
  </si>
  <si>
    <t>Moja zemlja 3, prilagođeno (2021.)</t>
  </si>
  <si>
    <t>Ante Kožul, Silvija Krpes, Krunoslav Samardžić, Milan Vukelić</t>
  </si>
  <si>
    <t>udžbenik iz geografije za sedmi razred (za učenike kojima je određen primjereni program osnovnog odgoja i obrazovanja)</t>
  </si>
  <si>
    <t>RAGAZZINI.IT 4: udžbenik</t>
  </si>
  <si>
    <t>udžbenik talijanskoga jezika s dodatnim digitalnim sadržajima u sedmom razredu osnovne škole, 4. godina učenja</t>
  </si>
  <si>
    <t>Krešimir Erdelja, Igor Stojaković</t>
  </si>
  <si>
    <t>BIOLOGIJA 8: udžbenik</t>
  </si>
  <si>
    <t>udžbenik biologije s dodatnim digitalnim sadržajima u osmom razredu osnovne škole</t>
  </si>
  <si>
    <t>KEMIJA 8: udžbenik</t>
  </si>
  <si>
    <t>Roko Vladušić, Sanda Šimičić, Miroslav Pernar</t>
  </si>
  <si>
    <t>udžbenik kemije s dodatnim digitalnim sadržajima u osmom razredu osnovne škole</t>
  </si>
  <si>
    <t>FIZIKA 8: udžbenik</t>
  </si>
  <si>
    <t>Danijela Takač, Sandra Ivković, Senada Tuhtan, Iva Petričević, Ivana Zakanji, Tanja Paris, Mijo Dropuljić</t>
  </si>
  <si>
    <t>udžbenik za istraživačku nastavu fizike u osmom razredu osnovne škole</t>
  </si>
  <si>
    <t>MOJA ZEMLJA 4 (2022) prilagođeno</t>
  </si>
  <si>
    <t>radni udžbenik iz geografije za osmi razred osnovne škole (Udžbenik je namijenjen učenicima kojima je određen primjereni program osnovnog odgoja i obrazovanja</t>
  </si>
  <si>
    <t>FIZIKA 8</t>
  </si>
  <si>
    <t>KLIO 8</t>
  </si>
  <si>
    <t>1.  RAZRED</t>
  </si>
  <si>
    <t>početnica</t>
  </si>
  <si>
    <t>MOJ SRETNI BROJ 1, udžbenik matematike  s dodatnim digitalnim sadržajima u prvom razredu</t>
  </si>
  <si>
    <t>Sanja Jakovljević Rogić, Dubravka Miklec, Graciella Prtajin</t>
  </si>
  <si>
    <t>udžbenik</t>
  </si>
  <si>
    <t>E-SVIJET 1, radni udžbenik informatike s dodatnim digitalnim sadržajima u prvom razredu osnovne škole</t>
  </si>
  <si>
    <t>Josipa Blagus, Nataša Ljubić Klemše, Ana Flisar Odorčić, Ivana Ružić, Nikola Mihočka</t>
  </si>
  <si>
    <t xml:space="preserve">NEW BUILDING BLOCKS 1; udžbenik engleskog jezika za drugi razred osnovne škole, prvi godina učenja </t>
  </si>
  <si>
    <t>Kristina Čajo Anđel, Daška Domljan, Ankica Knezović, Danka Singer</t>
  </si>
  <si>
    <t>PROFIL</t>
  </si>
  <si>
    <t>Profil</t>
  </si>
  <si>
    <t xml:space="preserve">NEW BUILDING BLOCKS 2; udžbenik engleskog jezika za drugi razred osnovne škole, druga godina učenja </t>
  </si>
  <si>
    <t>E-SVIJET 2, radni udžbenik informatike s dodatnim digitalnim sadržajima u drugom razredu osnovne škole</t>
  </si>
  <si>
    <t>D. Glasnović Gracin, G. Žokalj, T. Soucie</t>
  </si>
  <si>
    <t>NEW BUILDING BLOCKS 3, udžbenik engleskoga jezika za treći razred osnovne škole, treća godina učenja</t>
  </si>
  <si>
    <t>Kristina Čajo Anđel, Ankica Knezović</t>
  </si>
  <si>
    <t>E-SVIJET 3, radni udžbenik informatike s dodatnim digitalnim sadržajima u trećem razredu osnovne škole</t>
  </si>
  <si>
    <t>S. Ivić, M. Krmpotić</t>
  </si>
  <si>
    <t>integrirani radni udžbenik</t>
  </si>
  <si>
    <t>S. Jakovljević Rogić, D. Miklec, G. Prtajin</t>
  </si>
  <si>
    <t>Mešihat Islamske zajednice u Hrvatskoj</t>
  </si>
  <si>
    <t>NEW BUILDING BLOCKS 4; radni udžbenik engleskoga jezika za četvrti razred osnovne škole, četvrta godina učenja</t>
  </si>
  <si>
    <t>Kristina Čajo Anđel, Daška Domljan, Mia Šavrljuga</t>
  </si>
  <si>
    <t>Ivica Pažin, Ante Pavlović</t>
  </si>
  <si>
    <t>Kršćanska sadašnjost d.o.o.</t>
  </si>
  <si>
    <t>PAROLANDIA 1; radni udžbenik talijanskog jezika u četvrtom razredu osnovne škole, 1. godina učenja s dodatnim digitalnim sadržajima</t>
  </si>
  <si>
    <t>Dubravka Novak, Silvia Venchiarutti, Kristina Huljev</t>
  </si>
  <si>
    <t>#DEUTSCH 1; radni udžbenik njemačkog jezika u četvrtom razredu osnovne škole, 1. godina učenja s dodatnim digitalnim sadržajima</t>
  </si>
  <si>
    <t>Alexa Mathias, Jasmina Troha</t>
  </si>
  <si>
    <t>E-SVIJET 4, radni udžbenik informatike s dodatnim digitalnim sadržajima u četvrtom razredu osnovne škole</t>
  </si>
  <si>
    <t>Josipa Blagus, Nataša Ljubić Klemše, Ivana Ružić, Mario Stančić</t>
  </si>
  <si>
    <t>Anđelka Rihtarić, Marina Marijaćić</t>
  </si>
  <si>
    <t>Anita Šojat</t>
  </si>
  <si>
    <t>RAGAZZINI.IT 2; udžbenik talijanskog jezika u petom razredu osnovne škole, druga godina učenja</t>
  </si>
  <si>
    <t>flink mit deutsch 2 - neu!; udžbenik njemačkog jezika s dodatnim digitalnim sadržajima u petom razredu osnovne škole, druga godina učenja</t>
  </si>
  <si>
    <t>Plamenka Bernandi-Britvec, Jadranka Salopek, Jasmina Troha</t>
  </si>
  <si>
    <t>Marijana Bastić, Valerija Begić, Ana Bakarić, Bernarda Kralj Golub</t>
  </si>
  <si>
    <t>Magdalena Babić, Nikolina Bubica, Stanko Leko, Zoran Dimovski, Mario Stančić, Ivana Ružić, Nikola Mihočka, Branko Vejnović</t>
  </si>
  <si>
    <t>Mirjana Novak, Barbara Sipina</t>
  </si>
  <si>
    <t>RIGHT ON! 1; udžbenik iz engleskog jezika za 5. razred osnovne škole, 5. godina učenja</t>
  </si>
  <si>
    <t>Jenny Dooley</t>
  </si>
  <si>
    <t>FOOTSTEPS 2, udžbenik engleskoga jezika s dodatnim digitalnim sadržajima u šestome razredu osnovne škole, šesta godina učenja, prvi strani jezik</t>
  </si>
  <si>
    <t>Dora Božanić Malić, Olinka Breka, Ana Posnjak, Ivana Marinić</t>
  </si>
  <si>
    <t>#DEUTSCH 3, udžbenik njemačkog jezika s dodatnim digitalnim sadržajima u šestom razredu osnovne škole, 3. godina učenja</t>
  </si>
  <si>
    <t>Alexa Mathias, Jasmina Troha, Andrea Tukša</t>
  </si>
  <si>
    <t>RAGAZZINI.IT 3, udžbenik talijanskog jezika s dodatnim digitalnim sadržajima u šestome razredu osnovne škole, 3. godina učenja</t>
  </si>
  <si>
    <t>HELLO, WORLD! 7, udžbenik engleskog jezika za sedmi razred osnovne škole, sedma godina učenja</t>
  </si>
  <si>
    <t>Josip Periš, Marina Šimić, Ivana Perčić</t>
  </si>
  <si>
    <t>Kršćanska sadašnjost</t>
  </si>
  <si>
    <t>Husret Hasanović</t>
  </si>
  <si>
    <t>#DEUTSCH 4, udžbenik njemačkog jezika s dodatnim digitalnim sadržajima u sedmom razredu osnovne škole, 4. godina učenja</t>
  </si>
  <si>
    <t>RAGAZZINI.IT 4, udžbenik talijanskoga jezika s dodatnim digitalnim sadržajima u sedmom razredu osnovne škole, 4. godina učenja</t>
  </si>
  <si>
    <t>MOJA ZEMLJA 3; udžbenik iz geografije za sedmi razred osnovne škole</t>
  </si>
  <si>
    <t>Damir Bendelja, Žaklin Lukša, Emica Orešković, Monika Pavić, Nataša Pongrac, Renata Roščak</t>
  </si>
  <si>
    <t>Diana Greblički-Miculinić, Krunoslav Matošević, Lidija Sykora-Nagy, Dejana Tavas</t>
  </si>
  <si>
    <t>S. Čubrilo, S. Vitković</t>
  </si>
  <si>
    <t>Vladimir Paar, Sanja Martinko, Tanja Ćulibrk</t>
  </si>
  <si>
    <t>HELLO, WORLD!; radni udžbenik engleskog jezika za osmi razred osnovne škole, osma godina učenja</t>
  </si>
  <si>
    <t>Ivana Kirin, Bojana Palijan, Marinko Uremović</t>
  </si>
  <si>
    <t>Natalija Banov, Davor Brđanović, Sandra Frančišković, Sandra Ivančić, Eva Kirchmayer Bilić, Alenka Martinović, Darko Novosel, Tomislav Pehar, Filip Aver Jelavić</t>
  </si>
  <si>
    <t>Miroslav Huzjak</t>
  </si>
  <si>
    <t>Damir Čović, Valentina Dijačić, Tome Kovačević, Sanja Prodanović Trlin, Darko Suman, Alenka Šimić, Ivica Šimić, Marijan Vinković, Dragan Vlajinić</t>
  </si>
  <si>
    <t>PAROLANDIA 5; radni udžbenik talijanskog jezika u osmom razredu osnovne škole, 5. godina učenja s dodatnim digitalnim sadržajima</t>
  </si>
  <si>
    <t>#DEUTSCH 5; radni udžbenik njemačkog jezika u osmom razredu osnovne škole, 5. godina učenja s dodatnim digitalnim sadržajima</t>
  </si>
  <si>
    <t>udžbenik matematike s dodatnim digitalnim sadržajima</t>
  </si>
  <si>
    <t>DIP IN 1</t>
  </si>
  <si>
    <t>udžbenik engleskog jezika s dodatnim digitalnim sadržajima</t>
  </si>
  <si>
    <t>E-SVIJET 1</t>
  </si>
  <si>
    <t>PČELICA 2</t>
  </si>
  <si>
    <t>udžbenik s dodatnim digitalnim sadržajima, KOMPLET 1. i 2. dio</t>
  </si>
  <si>
    <t>MATEMATIČKA MREŽA 2</t>
  </si>
  <si>
    <t>Maja Cindrić, Irena Mišurac</t>
  </si>
  <si>
    <t>udžbenik s dodatnim digitalnim sadržajima</t>
  </si>
  <si>
    <t>DIP IN 2</t>
  </si>
  <si>
    <t>Biserka Džeba, Maja Mardešić</t>
  </si>
  <si>
    <t>E-SVIJET 2</t>
  </si>
  <si>
    <t>radni udžbenik s dodatnim digitalnim sadržajima</t>
  </si>
  <si>
    <t>Vesna Budinski, Martina Kolar Billege, Gordana Ivančić, Vlatka Mijić, Nevenka Puh Malogorski</t>
  </si>
  <si>
    <t>Marijana Martić, Gordana Ivančić, Anita Čupić, Marina Brničević Stanić, Jasminka Martinić Cezar</t>
  </si>
  <si>
    <t>Marijana Martić, Gordana Ivančić, Lorena Kuvačić Roje, Dubravka Tkalčec, Željana Lažeta</t>
  </si>
  <si>
    <t>E-SVIJET 3</t>
  </si>
  <si>
    <t>DIP IN 3</t>
  </si>
  <si>
    <t>Maja Mardešić</t>
  </si>
  <si>
    <t>Pavlović, Pažin, Mirjana</t>
  </si>
  <si>
    <t>KS</t>
  </si>
  <si>
    <t>Terezija Zokić, Benita Vladušić, Ankica Španić, Jadranka Jurić</t>
  </si>
  <si>
    <t>udžbenik matematike</t>
  </si>
  <si>
    <t>E-SVIJET 4</t>
  </si>
  <si>
    <t>GLAZBENI KRUG 4</t>
  </si>
  <si>
    <t>Ana Janković, Snježana Stojaković, Ružica Ambruš-Kiš</t>
  </si>
  <si>
    <t>DAROVI VJERE I ZAJEDNIŠTVA</t>
  </si>
  <si>
    <t>#DEUTSCH 1</t>
  </si>
  <si>
    <t>Sesame 1</t>
  </si>
  <si>
    <t>Denisot, Capouet</t>
  </si>
  <si>
    <t>HELLO, WORLD!</t>
  </si>
  <si>
    <t>udžbenik engleskog jezika</t>
  </si>
  <si>
    <t>GEA 1</t>
  </si>
  <si>
    <t>Danijel Orešić, Igor Tišma, Ružica Vuk, Alenka Bujan</t>
  </si>
  <si>
    <t>udžbenik geografije s dodatnim digitalnim sadržajima u petom razredu osnovne škole</t>
  </si>
  <si>
    <t>GLAZBENI KRUG 5</t>
  </si>
  <si>
    <t>udžbenik glazbene kulture za peti razred osnovne škole</t>
  </si>
  <si>
    <t>6055, 6056</t>
  </si>
  <si>
    <t>HRVATSKI BEZ GRANICA 5, KOMPLET 1. i 2 dio</t>
  </si>
  <si>
    <t>Julijana Levak, Iva Močibob, Jasmina Sandalić, Ida Pettö, Ksenija Budija</t>
  </si>
  <si>
    <t>integrirani udžbenik za hrvatski jezik s dodatnim digitalnim sadržajima u petome razredu osnovne škole  KOMPLET 1. i 2 dio</t>
  </si>
  <si>
    <t>#mojportal5</t>
  </si>
  <si>
    <t>udžbenik informatike s dodatnim digitalnim sadržajima u petom razredu osnovne škole</t>
  </si>
  <si>
    <t>MOJE BOJE 5</t>
  </si>
  <si>
    <t>MATEMATIKA 5</t>
  </si>
  <si>
    <t>KLIO 5</t>
  </si>
  <si>
    <t>udžbenik povijesti</t>
  </si>
  <si>
    <t>PRIRODA 5</t>
  </si>
  <si>
    <t>udžbenik prirode</t>
  </si>
  <si>
    <t>FLINK MIT DEUTSCH 2 NEU</t>
  </si>
  <si>
    <t>Plamenka Bernardi-Britvec, Jadranka Salopek, Jasmina Troha</t>
  </si>
  <si>
    <t>UČITELJU, GDJE STANUJEŠ?</t>
  </si>
  <si>
    <t>Kršćanska sadšnjost</t>
  </si>
  <si>
    <t>TK 5</t>
  </si>
  <si>
    <t>Marijan Vinković, Leon Zakanji, Tamara Valčić, Mato Šimunović, Darko Suman, Tijana Martić, Ružica Gulam, Damir Ereš, Fany Bilić</t>
  </si>
  <si>
    <t>HRVATSKI BEZ GRANICA 6, I. I II. DIO</t>
  </si>
  <si>
    <t>integrirani udžbenik hrvatskoga jezika i književnosti s dodatnim digitalnim sadržajima</t>
  </si>
  <si>
    <t>#mojportal6</t>
  </si>
  <si>
    <t>udžbenik informatike s dodatnim digitalnim sadržajima</t>
  </si>
  <si>
    <t>BIRAM SLOBODU</t>
  </si>
  <si>
    <t>udžbenik za katolički vjeronauk</t>
  </si>
  <si>
    <t>MOJE BOJE 6</t>
  </si>
  <si>
    <t>Miroslav Huzjak, Kristina Horvat-Blažinović</t>
  </si>
  <si>
    <t>udžbenik likovne kulture s dodatnim digitalnim sadržajima</t>
  </si>
  <si>
    <t>MATEMATIKA 6 , 1. I 2. dio</t>
  </si>
  <si>
    <t>Branka Antunović Piton, Ariana Bogner Boroš, Predrag Brkić, Marjana Kuliš, Tibor Rodiger, Natalija Zvelf</t>
  </si>
  <si>
    <t>#DEUTSCH 3</t>
  </si>
  <si>
    <t>udžbenik njemačkog jezika s dodatnim digitalnim sadržajima</t>
  </si>
  <si>
    <t>KLIO 6</t>
  </si>
  <si>
    <t>udžbenik povijesti s dodatnim digitalnim sadržajem u</t>
  </si>
  <si>
    <t>PRIRODA 6</t>
  </si>
  <si>
    <t>Biljana Agić, Sanja Grbeš, Dubravka Karakaš, Ana Lopac Groš, Jasenka Meštrović</t>
  </si>
  <si>
    <t>udžbenik iz prirode za 6. razred</t>
  </si>
  <si>
    <t>TK 6</t>
  </si>
  <si>
    <t>Leon Zakanji, Tamara Valčić, Mato Šimunović, Darko Suman, Tome Kovačević, Ana Majić, Damir Ereš, Ivo Tkalec, Dragan Vlajinić</t>
  </si>
  <si>
    <t>udžbenik tehničke kulture za 6</t>
  </si>
  <si>
    <t>ADOSPHÈRE 2</t>
  </si>
  <si>
    <t>Celine Himber, Marie-Laure Poletti</t>
  </si>
  <si>
    <t>MOJA ZEMLJA 2</t>
  </si>
  <si>
    <t>Udžbenik iz gografije za 6. razred osnovne škole</t>
  </si>
  <si>
    <t>GLAZBENI KRUG 6</t>
  </si>
  <si>
    <t>udžbenik glazbene kulture za 6. r</t>
  </si>
  <si>
    <t>Udžbenik</t>
  </si>
  <si>
    <t>ADOSPHÈRE 3</t>
  </si>
  <si>
    <t xml:space="preserve">Fabienne Gallon, Katia Grau, Ctherine Macquart-Martin
</t>
  </si>
  <si>
    <t>udžbenik za francuski jezik, 7. i 8. razred osnovne škole, 4. i 5. godina učenja, 2. strani jezik</t>
  </si>
  <si>
    <t>HRVATSKI ZA 7 / SEDMICA</t>
  </si>
  <si>
    <t>NEKA JE BOG PRVI</t>
  </si>
  <si>
    <t>Josip Periš, Marina Šimić, Ivana Perčić Procjena broja</t>
  </si>
  <si>
    <t>Martina Kosec, Romana Nikolić, Petra Ružić</t>
  </si>
  <si>
    <t>Branka Antunović Piton, Ariana Bogner Boroš, Predrag Brkić, Maja Karlo, Marjana Kuliš, Tibor Rodiger</t>
  </si>
  <si>
    <t>#DEUTSCH 4</t>
  </si>
  <si>
    <t>KLIO 7</t>
  </si>
  <si>
    <t>Leon Zakanji, Dragan Vlajinić, Damir Čović, Krešimir Kenfelj, Alenka Šimić, Sanja Prodanović Trlin, Marijan Vinković</t>
  </si>
  <si>
    <t>BIOLOGIJA 7</t>
  </si>
  <si>
    <t>Valerija Begić, Marijana Bastić, Ana Bakarić, Bernarda Kralj Golub, Julijana Madaj Prpić</t>
  </si>
  <si>
    <t>KEMIJA 7</t>
  </si>
  <si>
    <t>Sanja Lukić, Ivana Marić Zerdun, Nataša Trenčevska, Marijan Varga, Sonja Rupčić Petelinc</t>
  </si>
  <si>
    <t>Hello World 8</t>
  </si>
  <si>
    <t>Kirin, Palijan, Uremović</t>
  </si>
  <si>
    <t>Radni udžbenik iz engleskog jezika</t>
  </si>
  <si>
    <t>DEUTSCH 5</t>
  </si>
  <si>
    <t>Radni udžbenik, 5.godina učenja</t>
  </si>
  <si>
    <t>KEMIJA 8</t>
  </si>
  <si>
    <t>Sanja Lukić, Ivana Marić Zerdun, Marijan Varga, Sandra Krmpotić-Gržančić, Dunja Maričević</t>
  </si>
  <si>
    <t>udžbenik kemije s dodatnim digitalnim sadržajima</t>
  </si>
  <si>
    <t>FIZIKA OKO NAS 8</t>
  </si>
  <si>
    <t>Matematički izazovi 8, 1. dio</t>
  </si>
  <si>
    <t>Pajić, Bošnjak, Čulina, Grgić</t>
  </si>
  <si>
    <t>Udžbenik sa zadatcima za vježbanje</t>
  </si>
  <si>
    <t>Matematički izazovi 8, 2. dio</t>
  </si>
  <si>
    <t>MATEMATIČKI IZAZOVI 8,  (za učenike kojima je određen primjereni program osnovnog odgoja i obrazovanja) - prvi dio</t>
  </si>
  <si>
    <t>udžbenik (primjereni program)</t>
  </si>
  <si>
    <t>MATEMATIČKI IZAZOVI 8, (za učenike kojima je određen primjereni program osnovnog odgoja i obrazovanja) - drugi dio</t>
  </si>
  <si>
    <t>Periš, Šimić, Perčić</t>
  </si>
  <si>
    <t>Hrvatski za 8/Osmica</t>
  </si>
  <si>
    <t>PRIRODA, DRUŠTVO I JA 1</t>
  </si>
  <si>
    <t>NEW BUILDING BLOCKS 1</t>
  </si>
  <si>
    <t>udžbenik engleskoga jezika za prvi razred osnovne škole, prva godina učenja</t>
  </si>
  <si>
    <t>Dubravka Glasnović Gracin, Gabriela Žokalj, Tanja Soucie</t>
  </si>
  <si>
    <t>PRIRODA, DRUŠTVO I JA 2</t>
  </si>
  <si>
    <t>Mila Bulić, Gordana Kralj, Lidija Križanić, Karmen Hlad, Andreja Kovač, Andreja Kosorčić</t>
  </si>
  <si>
    <t>Josip Šimunović, Tihana Petković, Suzana Lipovac</t>
  </si>
  <si>
    <t>NEW BUILDING BLOCKS 2</t>
  </si>
  <si>
    <t>udžbenik engleskoga jezika za drugi razred osnovne škole, druga godina učenja</t>
  </si>
  <si>
    <t>NEW BUILDING BLOCKS 3</t>
  </si>
  <si>
    <t>udžbenik engleskoga jezika za treći razred osnovne škole, treća godina učenja</t>
  </si>
  <si>
    <t>ZLATNA VRATA 4</t>
  </si>
  <si>
    <t>integrirani radni udžbenik hrvatskoga jezika u četvrtom razredu osnovne škole, 1. i 2. dio s dodatnim digitalnim sadržajima</t>
  </si>
  <si>
    <t>MOJ SRETNI BROJ 4</t>
  </si>
  <si>
    <t>udžbenik prirode i društva u četvrtom razredu osnovne škole s dodatnim digitalnim sadržajima</t>
  </si>
  <si>
    <t>ISTRAŽUJEMO NAŠ SVIJET 4</t>
  </si>
  <si>
    <t>Tamara Kisovar Ivanda, Alena Letina, Zdenko Braičić</t>
  </si>
  <si>
    <t>NEW BUILDING BLOCKS 4</t>
  </si>
  <si>
    <t>radni udžbenik engleskoga jezika za četvrti razred osnovne škole, četvrta godina učenja</t>
  </si>
  <si>
    <t>udžbenik za katolički vjeronauk četvrti razreda osnovne škole</t>
  </si>
  <si>
    <t>ALLEGRO 4</t>
  </si>
  <si>
    <t>Natalija Banov, Davor Brđanović, Sandra Frančišković, Sandra Ivančić, Eva Kirchmayer Bilić, Alenka Martinović, Darko Novosel, Tomislav Pehar</t>
  </si>
  <si>
    <t>udžbenik glazbene kulture u četvrtom razredu osnovne škole s dodatnim digitalnim sadržajima</t>
  </si>
  <si>
    <t>PAROLANDIA 1</t>
  </si>
  <si>
    <t>radni udžbenik talijanskog jezika u četvrtom razredu osnovne škole, 1. godina učenja s dodatnim digitalnim sadržajima</t>
  </si>
  <si>
    <t>REPORTEROS INTERNACIONALES 1</t>
  </si>
  <si>
    <t>Marcela Calabia, Maria Letizia Galli, Maria Signo Fuentes</t>
  </si>
  <si>
    <t>udžbenik za španjolski jezik, 4. i/ili 5. razred osnovne škole, prvi i drugi strani jezik</t>
  </si>
  <si>
    <t>RIGHT ON! 1</t>
  </si>
  <si>
    <t>udžbenik iz engleskog jezika za 5. razred osnovne škole, 5. godina učenja</t>
  </si>
  <si>
    <t>RAGAZZINI.IT 2</t>
  </si>
  <si>
    <t>Silvija Krpes</t>
  </si>
  <si>
    <t>Alka script</t>
  </si>
  <si>
    <t>Romana Nakić</t>
  </si>
  <si>
    <t>Udžbenik s radnom bilježnicom iz matematike za učenike 5. razreda s teškoćama u učenju.</t>
  </si>
  <si>
    <t>RIGHT ON! 2</t>
  </si>
  <si>
    <t>udžbenik iz engleskog jezika za 6. razred osnovne škole, 6. godina učenja</t>
  </si>
  <si>
    <t>OPAŽAM, OBLIKUJEM 6</t>
  </si>
  <si>
    <t>udžbenik iz likovne kulture za 6. razred osnovne škole</t>
  </si>
  <si>
    <t>RAGAZZINI.IT 3</t>
  </si>
  <si>
    <t>udžbenik matematike s dodatnim digitalnim sadržajima u šestom razredu osnovne škole sa zadatcima za rješavanje, 1. i 2. dio</t>
  </si>
  <si>
    <t>RIGHT ON! 3</t>
  </si>
  <si>
    <t>udžbenik iz engleskog jezika za sedmi razred osnovne škole (sedma godina učenja)</t>
  </si>
  <si>
    <t>#MOJPORTAL7</t>
  </si>
  <si>
    <t>udžbenik njemačkog jezika s dodatnim digitalnim sadržajima u sedmom razredu osnovne škole, 4. godina učenja</t>
  </si>
  <si>
    <t>VREMEPLOV 7</t>
  </si>
  <si>
    <t>IGOR DESPOT, GORDANA FROL, MILJENKO HAJDAROVIĆ</t>
  </si>
  <si>
    <t>udžbenik povijesti za sedmi razred osnovne škole</t>
  </si>
  <si>
    <t>D. Skrbin Kovačić</t>
  </si>
  <si>
    <t>radni udžbenik za pomoć učenicima pri učenju povijesti u sedmom razredu osnovne škole</t>
  </si>
  <si>
    <t>RAGAZZINI.IT 4</t>
  </si>
  <si>
    <t>MOJA ZEMLJA 3</t>
  </si>
  <si>
    <t>udžbenik iz geografije za sedmi razred osnovne škole</t>
  </si>
  <si>
    <t>udžbenik matematike u sedmom razredu osnovne škole sa zadatcima za rješavanje 1. i 2. dio</t>
  </si>
  <si>
    <t xml:space="preserve">radni udžbenik za učenike s teškoćama </t>
  </si>
  <si>
    <t>Nevenka Jakuš i Ivana Matić</t>
  </si>
  <si>
    <t>Ela Družijanić-Hajdarević, Dijana Greblički-Miculinić, Zrinka Romić, Nataša Jurić-Stanković</t>
  </si>
  <si>
    <t>MATEMATIČKI IZAZOVI 8, PRVI DIO</t>
  </si>
  <si>
    <t>Gordana Paić, Željko Bošnjak, Boris Čulina, Niko Grgić</t>
  </si>
  <si>
    <t>udžbenik sa zadatcima za vježbanje iz matematike za osmi razred osnovne škole</t>
  </si>
  <si>
    <t>MATEMATIČKI IZAZOVI 8, DRUGI DIO</t>
  </si>
  <si>
    <t>HRVATSKI ZA 8 / OSMICA</t>
  </si>
  <si>
    <t>MOJA ZEMLJA 4</t>
  </si>
  <si>
    <t>udžbenik iz geografije za osmi razred</t>
  </si>
  <si>
    <t>VREMEPLOV 8</t>
  </si>
  <si>
    <t>Tomislav Bogdanović, Miljenko Hajdarović, Domagoj Švigir</t>
  </si>
  <si>
    <t>udžbenik povijesti za osmi razred</t>
  </si>
  <si>
    <t>Miljenko Hajdarović, D. Skrbin Kovačić, V.Matotek</t>
  </si>
  <si>
    <t>radni udžbenik za pomoć učenicima pri učenju povijesti u osmom razredu</t>
  </si>
  <si>
    <t>RIGHT ON! 4</t>
  </si>
  <si>
    <t>udžbenik iz engleskog jezika za osmi razred (osma godina učenja)</t>
  </si>
  <si>
    <t>#DEUTSCH 5</t>
  </si>
  <si>
    <t>radni udžbenik njemačkog jezika u osmom razredu osnovne škole, 5. godina učenja s dodatnim digitalnim sadržajima</t>
  </si>
  <si>
    <t>REPORTEROS INTERNACIONALES 3</t>
  </si>
  <si>
    <t>Barbara Bruna Bonetto, Marcela Calabia, Natalia Cancellieri, Maria Letizia Galli, Matilde Martinez, Sara Ruth Talledo Hernandez</t>
  </si>
  <si>
    <t>udžbenik za španjolski jezik, za 7. i/ili 8. razred osnovne škole, prvi i drugi strani jezik</t>
  </si>
  <si>
    <t>Snježana Bakarić Palička, Sanja Ćorić Grgić, Ivana Križanac, Žaklin Lukša</t>
  </si>
  <si>
    <t>Charlotte Covill, Mary Charrington, Paul Shipton</t>
  </si>
  <si>
    <t>U Božjoj ljubavi</t>
  </si>
  <si>
    <t>Glas Koncila</t>
  </si>
  <si>
    <t>E-SVIJET 1 : radni udžbenik informatike s dodatnim digitalnim sadržajima u prvom razredu osnovne škole</t>
  </si>
  <si>
    <t>Josipa Blagus, Nataša Ljubić Klemše, Ana Flisar Odorčić, Nikolina Bubica, Ivana Ružić, Nikola Mihočka</t>
  </si>
  <si>
    <t>Udžbenik za islamski vjeronauk</t>
  </si>
  <si>
    <t xml:space="preserve"> Emina Mešić i Alem Crnkić           </t>
  </si>
  <si>
    <t>U prijateljstvu s Bogom</t>
  </si>
  <si>
    <t>Tihana Petković,Josip Šimunović, Suzana Lipovac  Udžbenik</t>
  </si>
  <si>
    <t>E-SVIJET 2 : radni udžbenik informatike s dodatnim digitalnim sadržajima u drugom razredu osnovne škole</t>
  </si>
  <si>
    <t xml:space="preserve"> Emina Mešić</t>
  </si>
  <si>
    <t>radni udžbenik za 3. razred osnovne škole, 1. dio</t>
  </si>
  <si>
    <t>radni udžbenik za 3. razred osnovne škole, 2. dio</t>
  </si>
  <si>
    <t>DIP IN 3 : udžbenik engleskoga jezika s dodatnim digitalnim sadržajima u trećem razredu osnovne škole</t>
  </si>
  <si>
    <t>E-SVIJET 3 : radni udžbenik informatike s dodatnim digitalnim sadržajima u trećem razredu osnovne škole</t>
  </si>
  <si>
    <t xml:space="preserve"> Udžbenik za Islamski vjeronauk</t>
  </si>
  <si>
    <t xml:space="preserve"> Melisa Arslani i Haris Opardija </t>
  </si>
  <si>
    <t xml:space="preserve"> Mešihat Islamske zajednice u Hrvatskoj</t>
  </si>
  <si>
    <t>SUPER MATEMATIKA ZA PRAVE TRAGAČE 4 : radni udžbenik za 4. razred osnovne škole, 1. dio</t>
  </si>
  <si>
    <t>Marijana Martić, Gordana Ivančić, Jadranka Dunatov, Marina Brničević Stanić, Jasminka Martinić Cezar</t>
  </si>
  <si>
    <t>SUPER MATEMATIKA ZA PRAVE TRAGAČE 4 : radni udžbenik za 4. razred osnovne škole, 2. dio</t>
  </si>
  <si>
    <t>DIP IN 4 : radni udžbenik engleskog jezika u četvrtom razredu osnovne škole, 4. godina učenja s dodatnim digitalnim sadržajima</t>
  </si>
  <si>
    <t>Suzana Ban, Dubravka Blažić</t>
  </si>
  <si>
    <t>Darovi vjere i zajedništva</t>
  </si>
  <si>
    <t>E-SVIJET 4 : radni udžbenik informatike s dodatnim digitalnim sadržajima u četvrtom razredu osnovne škole</t>
  </si>
  <si>
    <t>Allegro 4</t>
  </si>
  <si>
    <t>PAROLANDIA 1: radni udžbenik talijanskog jezika u četvrtom razredu osnovne škole, 1. godina učenja s dodatnim digitalnim sadržajima</t>
  </si>
  <si>
    <t>#DEUTSCH 1 : radni udžbenik njemačkog jezika u četvrtom razredu osnovne škole, 1. godina učenja s dodatnim digitalnim sadržajima</t>
  </si>
  <si>
    <t>Cap Sur 1, udžbenik</t>
  </si>
  <si>
    <t>Pauline Grazian, Gwendoline Le Ray, Stephanie Pace</t>
  </si>
  <si>
    <t>SVIJET TEHNIKE 5</t>
  </si>
  <si>
    <t>Grupa autora</t>
  </si>
  <si>
    <t>Hello, World 5</t>
  </si>
  <si>
    <t>Ragazzini.it 2</t>
  </si>
  <si>
    <t>Adosphere 1</t>
  </si>
  <si>
    <t>Maximal 2</t>
  </si>
  <si>
    <t>Reporteros internacionales 1</t>
  </si>
  <si>
    <t>NAŠ HRVATSKI 6 + SNAGA RIJEČI 6</t>
  </si>
  <si>
    <t>udžbenik i čitanka hrvatskog jezika s dodatnim digitalnim sadržajima u šestome razredu osnovne škole</t>
  </si>
  <si>
    <t xml:space="preserve">MATEMATIKA 6 </t>
  </si>
  <si>
    <t>Damir Bendelja, Doroteja Domjanović Horvat, Diana Garašić, Žaklin Lukša, Ines Budić, Đurđica Culjak, Marijana Gudić</t>
  </si>
  <si>
    <t>udžbenik prirode s dodatnim digitalnim sadržajima u šestom razredu osnovne škole</t>
  </si>
  <si>
    <t xml:space="preserve">MOJE BOJE 6  </t>
  </si>
  <si>
    <t>udžbenik likovne kulture s dodatnim digitalnim sadržajima u šestom razredu osnovne škole</t>
  </si>
  <si>
    <t xml:space="preserve">GEA 2  </t>
  </si>
  <si>
    <t>Danijel Orešić, Igor Tišma, Ružica Vuk, Alenka Bujan, Predrag Kralj</t>
  </si>
  <si>
    <t>udžbenik geografije s dodatnim digitalnim sadržajima u šestom razredu osnovne škole</t>
  </si>
  <si>
    <t xml:space="preserve">#MOJPORTAL6  </t>
  </si>
  <si>
    <t>Magdalena Babić, Nikolina Bubica, Stanko Leko, Zoran Dimovski, Mario Stančić, Nikola Mihočka, Ivana Ružić, Branko Vejnović</t>
  </si>
  <si>
    <t>udžbenik informatike u šestom razredu osnovne škole</t>
  </si>
  <si>
    <t>Udžbenik za Islamski vjeronauk</t>
  </si>
  <si>
    <t xml:space="preserve"> Aziz Hasanović i Vahid Hadžić</t>
  </si>
  <si>
    <t>Hello, Wold 6</t>
  </si>
  <si>
    <t>#Deutsch 3</t>
  </si>
  <si>
    <t>Ragazzini.it 3</t>
  </si>
  <si>
    <t> Nina Karković, Andreja Mrkonjić</t>
  </si>
  <si>
    <t>Adosphere 2</t>
  </si>
  <si>
    <t>Reporteros internacionales 2</t>
  </si>
  <si>
    <t>Marcela Calabia, Sonia Campos, Maria Letizia Gallo, Jorgelina Emilse San Pedro, Maria Signo Fuentes, Sara Ruth Talledo Hernande</t>
  </si>
  <si>
    <t>NAŠ HRVATSKI 7 + SNAGA RIJEČI 7</t>
  </si>
  <si>
    <t>Anđelka Rihtarić, Žana Majić, Vesna Samardžić;</t>
  </si>
  <si>
    <t>udžbenik i čitanka hrvatskog jezika s dodatnim digitalnim sadržajima u sedmome razredu osnovne škole</t>
  </si>
  <si>
    <t>MATEMATIKA 7 : udžbenik matematike s dodatnim digitalnim sadržajima u sedmom razredu osnovne škole sa zadatcima za rješavanje, 1. i 2. dio</t>
  </si>
  <si>
    <t xml:space="preserve">BIOLOGIJA 7 </t>
  </si>
  <si>
    <t>udžbenik iz biologije za sedmi razred osnovne škole</t>
  </si>
  <si>
    <t>udžbenik kemije s dodatnim digitalnim sadržajima u sedmom razredu osnovne škole</t>
  </si>
  <si>
    <t>FIZIKA OKO NAS 7 : udžbenik fizike s dodatnim digitalnim sadržajima u sedmom razredu osnovne škole</t>
  </si>
  <si>
    <t>Allegro 7</t>
  </si>
  <si>
    <t>OPAŽAM, OBLIKUJEM 7 : udžbenik iz likovne kulture za 7. razred osnovne škole</t>
  </si>
  <si>
    <t>Erdelja, Krešimir i Stojaković, Igor</t>
  </si>
  <si>
    <t>TK 7- udzbenik tehničke k. Za 7.raz</t>
  </si>
  <si>
    <t xml:space="preserve">  Husret Hasanović</t>
  </si>
  <si>
    <t>Footsteps 3</t>
  </si>
  <si>
    <t>Dora Božanić, Olinka Breka, Ana Posnjak, Ivana Marinić</t>
  </si>
  <si>
    <t>Maximal 4</t>
  </si>
  <si>
    <t>udžbenik njemačkog jezika</t>
  </si>
  <si>
    <t>Ragazzini.it 4</t>
  </si>
  <si>
    <t>NAŠ HRVATSKI 8 + SNAGA RIJEČI 8</t>
  </si>
  <si>
    <t>Anđelka Rihtarić, Vesna Samardžić, Sanja Latin</t>
  </si>
  <si>
    <t>udžbenik i čitanka bilježnica hrvatskoga jezika u osmome razredu osnovne škole s dodatnim digitalnim sadržajima</t>
  </si>
  <si>
    <t>MATEMATIKA 8, I. I II. DIO</t>
  </si>
  <si>
    <t>Branka Antunović Piton, Ariana Bogner Boroš, Lahorka Havranek Bijuković, Predrag Brkić, Maja Karlo, Marjana Kuliš, Ivana Matić, Tibor Rodiger, Kristina Vučić</t>
  </si>
  <si>
    <t xml:space="preserve"> udžbenik matematike u osmom razredu osnovne škole sa zadatcima za rješavanje s dodatnim digitalnim sadržajima</t>
  </si>
  <si>
    <t>BIOLOGIJA 8</t>
  </si>
  <si>
    <t>udžbenik kemije za osmi razred osnovne škole</t>
  </si>
  <si>
    <t xml:space="preserve">FIZIKA 8 </t>
  </si>
  <si>
    <t>udžbenik iz likovne kulture za osmi razred osnovne škole</t>
  </si>
  <si>
    <t>Erdelja, Kršimir i Stojković Igor</t>
  </si>
  <si>
    <t>Helo, World 8</t>
  </si>
  <si>
    <t>radni udžbenik engleskog jezika za osmi razred osnovne škole, osma godina učenja</t>
  </si>
  <si>
    <t>#Deutsch 5</t>
  </si>
  <si>
    <t>Prolandia 5</t>
  </si>
  <si>
    <t>Reporteros internacionales 3</t>
  </si>
  <si>
    <t>OSNOVNA ŠKOLA IVANA GUNDULIĆA - Djelomična integracija</t>
  </si>
  <si>
    <t>Sonja Ivić i Marija Krmpotić</t>
  </si>
  <si>
    <t>U BOŽJOJ LJUBAVI</t>
  </si>
  <si>
    <t>udžbenik engleskoga jezika s dodatnim digitalnim sadržajima u prvome razredu osnovne škole, prvi strani jezik</t>
  </si>
  <si>
    <t>radni udžbenik informatike s dodatnim digitalnim sadržajima</t>
  </si>
  <si>
    <t>Mešihat IZ  u HR</t>
  </si>
  <si>
    <t xml:space="preserve">PČELICA 2, I. I II. DIO </t>
  </si>
  <si>
    <t>udžbenik za katolički vjeronauk drugoga razreda osnovne škole</t>
  </si>
  <si>
    <t>udžbenik engleskoga jezika s dodatnim digitalnim sadržajima u drugom razredu osnovne škole</t>
  </si>
  <si>
    <t>radni udžbenik informatike s s dodatnim digitalnim sadržajima u 2. razredu</t>
  </si>
  <si>
    <t>Udžbenik Islamskog vjeronauka za 2. razred OŠ</t>
  </si>
  <si>
    <t>Emina Mešić</t>
  </si>
  <si>
    <t>Melisa Arslani i  Haris Opardija</t>
  </si>
  <si>
    <t xml:space="preserve">Mešihat IZ u HR  </t>
  </si>
  <si>
    <t xml:space="preserve">DIP IN 4 </t>
  </si>
  <si>
    <t>radni udžbenik engleskog jezika u četvrtom razredu osnovne škole, 4. godina učenja s dodatnim digitalnim sadržajima</t>
  </si>
  <si>
    <t>DEUTSCH 1</t>
  </si>
  <si>
    <t>udžbenik glazbene kulture za 4. razred</t>
  </si>
  <si>
    <t>HRVATSKI BEZ GRANICA 5, 1. dio</t>
  </si>
  <si>
    <t>integrirani udžbenik za hrvatski jezik s dodatnim digitalnim sadržajima u petome razredu osnovne škole</t>
  </si>
  <si>
    <t>HRVATSKI BEZ GRANICA 5, 2. dio</t>
  </si>
  <si>
    <t>MATEMATIKA 5 : 1. dio</t>
  </si>
  <si>
    <t>MATEMATIKA 5 : 2. dio</t>
  </si>
  <si>
    <t>udžbenik matematike s dodatnim digitalnim sadržajima u petom razredu osnovne škole sa zadatcima za rješavanje, 2.dio</t>
  </si>
  <si>
    <t># MOJ PORTAL 5</t>
  </si>
  <si>
    <t>TEHNIČKA KULTURA 5</t>
  </si>
  <si>
    <t>HRVATSKI BEZ GRANICA 6, I. DIO</t>
  </si>
  <si>
    <t xml:space="preserve"> Julijana Levak, Iva Močibob, Jasmina Sandalić, Ida Pettö, Ksenija Budija</t>
  </si>
  <si>
    <t>HRVATSKI BEZ GRANICA 6, II. DIO</t>
  </si>
  <si>
    <t xml:space="preserve">MATEMATIKA 6 : 1. dio </t>
  </si>
  <si>
    <t>udžbenik matematike s dodatnim digitalnim sadržajima u šestom razredu osnovne škole sa zadatcima za rješavanje, 1. dio</t>
  </si>
  <si>
    <t xml:space="preserve">MATEMATIKA 6 : 2. dio </t>
  </si>
  <si>
    <t>udžbenik matematike s dodatnim digitalnim sadržajima u šestom razredu osnovne škole sa zadatcima za rješavanje, 2. dio</t>
  </si>
  <si>
    <t>jana Agić, Sanja Grbeš, Dubravka Karakaš, Ana Lopac Groš, Jasenka Meštrović</t>
  </si>
  <si>
    <t>Profil Klett d.o.o</t>
  </si>
  <si>
    <t>GEA 2</t>
  </si>
  <si>
    <t>udžbenik geografije s dodatnim digitalnim sadržajima u šestom</t>
  </si>
  <si>
    <t># MOJ  PORTAL 6</t>
  </si>
  <si>
    <t>GEA 3</t>
  </si>
  <si>
    <t>Lidija Borko, Ružica Vuk</t>
  </si>
  <si>
    <t>udžbenik geografije u 7. razredu s dodatnim digitalnim sadržajima</t>
  </si>
  <si>
    <t>DEUTSCH 4</t>
  </si>
  <si>
    <t>HRVATSKE JEZIČNE NITI 8</t>
  </si>
  <si>
    <t>Sanja Milolaža, Ina Randić Đorđević, Linda Šimunović Nakić, SanjaBosak i Bernardina Petrović</t>
  </si>
  <si>
    <t xml:space="preserve">udžbenik iz hrvatskog jezika za 8. razred </t>
  </si>
  <si>
    <t>Anita Katić, Dalia Mirt i Lidija Vešligaj</t>
  </si>
  <si>
    <t>MOJE BOJE 8</t>
  </si>
  <si>
    <t>GEA 4</t>
  </si>
  <si>
    <t>Danijel Orešić, Igor Tišma, Ružica Vuk i Alenka Bujan</t>
  </si>
  <si>
    <t>HELLO WORLD</t>
  </si>
  <si>
    <t>Ivana Kirin, Marinko Uremović i Bojana Palijan</t>
  </si>
  <si>
    <t xml:space="preserve"> DEUTSCH 5</t>
  </si>
  <si>
    <t>Alexa Mathias, Jasmina Trona i Andra Tukša</t>
  </si>
  <si>
    <t>radni udžbenik  njemačkog jezika u 8. razredu  s dodatnim digitalnim sadržajima</t>
  </si>
  <si>
    <t>UKORAK S ISUSOM</t>
  </si>
  <si>
    <t>Vesna Đurek</t>
  </si>
  <si>
    <t>MOJA NAJDRAŽA PRIRODA I MOJE NAJDRAŽE DRUŠTVO 2</t>
  </si>
  <si>
    <t>ČITAM I PIŠEM 1, HRVATSKA POČETNICA</t>
  </si>
  <si>
    <t>Dunja Pavličević-Franić, Vladimira Velički, Katarina Aladrović Slovaček, Vlatka Domišljanović</t>
  </si>
  <si>
    <t xml:space="preserve">radni udžbenik </t>
  </si>
  <si>
    <t>ČITAM I PIŠEM 1, HRVATSKA ČITANČICA</t>
  </si>
  <si>
    <t xml:space="preserve">radna čitanka 
</t>
  </si>
  <si>
    <t>PČELICA 1, POČETNICA 2. DIO</t>
  </si>
  <si>
    <t>MATEMATIKA 1, PRVI DIO</t>
  </si>
  <si>
    <t>Josip Markovac, Ivana Lović Štenc</t>
  </si>
  <si>
    <t>radni udžbenik iz matematike za prvi razred osnovne škole</t>
  </si>
  <si>
    <t>MATEMATIKA 1, DRUGI DIO</t>
  </si>
  <si>
    <t>radni udžbenik iz prirode i društva za prvi razred osnovne škole</t>
  </si>
  <si>
    <t>e-SVIJET 1</t>
  </si>
  <si>
    <t>MOJ SRETNI BROJ 1</t>
  </si>
  <si>
    <t>EUREKA 1</t>
  </si>
  <si>
    <t>ČITAM I PIŠEM 2 (RUKOPISNO PISMO I JEZIČNI UDŽBENIK)</t>
  </si>
  <si>
    <t>ČITAM I PIŠEM 2</t>
  </si>
  <si>
    <t>Tamara Turza-Bogdan, Slavica Pospiš, Vladimira Velički</t>
  </si>
  <si>
    <t xml:space="preserve">radna čitanka </t>
  </si>
  <si>
    <t>MOJ SRETNI BROJ 2</t>
  </si>
  <si>
    <t>e-SVIJET 2</t>
  </si>
  <si>
    <t>ČITAM I PIŠEM 3, JEZIČNI UDŽBENIK</t>
  </si>
  <si>
    <t>radni udžbenik iz hrvatskoga jezika za treći razred osnovne škole</t>
  </si>
  <si>
    <t>ČITAM I PIŠEM 3, ČITANKA</t>
  </si>
  <si>
    <t>radna čitanka iz hrvatskoga jezika za treći razred osnovne škole</t>
  </si>
  <si>
    <t>PRIRODA, DRUŠTVO I JA 3</t>
  </si>
  <si>
    <t>Mila Bulić, Gordana Kralj, Lidija Križanić, Marija Lesandrić</t>
  </si>
  <si>
    <t>radni udžbenik iz prirode i društva za treći razred osnovne škole</t>
  </si>
  <si>
    <t>ZLATNA VRATA 3</t>
  </si>
  <si>
    <t>integrirani radni udžbenik hrvatskoga jezika s dodatnim digitalnim sadržajem u trećem razredu osnovne škole</t>
  </si>
  <si>
    <t>e-SVIJET 3</t>
  </si>
  <si>
    <t>MOJ SRETNI BROJ 3</t>
  </si>
  <si>
    <t>U LJUBAVI I POMIRENJU</t>
  </si>
  <si>
    <t>Sonja Ivić, Marija Krmpotić, Nina Pezelj, Marija Novosel</t>
  </si>
  <si>
    <t>Aleksandra Krampač-Grljušić, Snježana Bakarić Palička, Sanja Ćorić Grgić, Ivana Križanac, Žaklin Lukša</t>
  </si>
  <si>
    <t>ČITAM I PIŠEM 4</t>
  </si>
  <si>
    <t>Tamara Turza-Bogdan, Slavica Pospiš</t>
  </si>
  <si>
    <t>radna čitanka iz hrvatskog jezika</t>
  </si>
  <si>
    <t>radni udžbenik iz hrvatskoga jezika za četvrti razred osnovne škole</t>
  </si>
  <si>
    <t>Nikola Štambak, Tomislav Šarlija, Dragana Mamić,Gordana Kralj,Mila Bulić</t>
  </si>
  <si>
    <t>DIP IN 4</t>
  </si>
  <si>
    <t>e-SVIJET 4</t>
  </si>
  <si>
    <t>radni udžbenik sa zadatcima za vježbanje, prilagođeno za učenike s teškoćama</t>
  </si>
  <si>
    <t>#MOJPORTAL6</t>
  </si>
  <si>
    <t>MOJE BOJE 7</t>
  </si>
  <si>
    <t>SVIJET GLAZBE 8</t>
  </si>
  <si>
    <t>Ana ostojić, Nera Đonlić, Tina Pajdaš, Nikola Sebastian Jambrošić, Marica Tadin, Domagoj Brlečić</t>
  </si>
  <si>
    <t>NAŠ HRVATSKI 8</t>
  </si>
  <si>
    <t>udžbenik hrvatskog jezika u osmom razredu osnovne škole s dodatnim digitalnim sadržajima</t>
  </si>
  <si>
    <t>SNAGA RIJEČI 8</t>
  </si>
  <si>
    <t>hrvatska čitanka za osmi razred osnovne škole s dodatnim digitalnim sadržajima</t>
  </si>
  <si>
    <t>udžbenik likovne kulture s dodatnim digitalnim sadržajima u osmom razredu osnovne škole</t>
  </si>
  <si>
    <t>udžbenik sa zadatcima za vježbanje iz matematike</t>
  </si>
  <si>
    <t>MIŠOLOVKA 2</t>
  </si>
  <si>
    <t>Slavica Horvat, Martina Prpić</t>
  </si>
  <si>
    <t>MIŠOLOVKA 3</t>
  </si>
  <si>
    <t>Gordana Sokol, Mihaela Mandić, Gordana Lohajner, Jasmina Purgar</t>
  </si>
  <si>
    <t>udžbenik iz informatike za 3. razred</t>
  </si>
  <si>
    <t>MIŠOLOVKA 4</t>
  </si>
  <si>
    <t>Gordana Sokol, Jasmina Purgar, Mihaela Mandić, Gordana Lohajner</t>
  </si>
  <si>
    <t>udžbenik iz informatike za 4. razred</t>
  </si>
  <si>
    <t>Kristina Čajo Anđel, Daška Domljan, Paula Vranković</t>
  </si>
  <si>
    <t>udžbenik engleskoga jezika sa zvučnim cd-om za četvrti razred osnovne škole, IV. godina učenja</t>
  </si>
  <si>
    <t>Ivica Pažin i Ante Pavlović</t>
  </si>
  <si>
    <t>udžbenik za katolički vjeronauk četvrtoga razreda</t>
  </si>
  <si>
    <t>PAROLANDIA 1, udžbenik</t>
  </si>
  <si>
    <t>KLIO 8: udžbenik</t>
  </si>
  <si>
    <t>udžbenik povijesti u osmome razredu osnovne škole s dodatnim digitalnim sadržajima</t>
  </si>
  <si>
    <t>INFORMATIKA+ 8: udžbenik</t>
  </si>
  <si>
    <t>Ines Kniewald, Vinkoslav Galešev, Gordana Sokol, Dalia Kager, Vlasta Vlahović, Jasmina Purgar</t>
  </si>
  <si>
    <t>udžbenik iz informatike za 8. razred osnovne škole, izdanje 2020.</t>
  </si>
  <si>
    <t>PAROLANDIA 5: udžbenik</t>
  </si>
  <si>
    <t>udžbenik prirode i društva s dodatnim digitalnim sadržajima u prvom razredu osnovne škole</t>
  </si>
  <si>
    <t>radni udžbenik iz prirode i društva za drugi razred osnovne škole</t>
  </si>
  <si>
    <t>MATEMATIČKA MREŽA 3</t>
  </si>
  <si>
    <t>udžbenik matematike s dodatnim digitalnim sadržajima u trećem razredu osnovne škole</t>
  </si>
  <si>
    <t>ŠKRINJICA SLOVA I RIJEČI 3, PRVI DIO</t>
  </si>
  <si>
    <t>integrirani radni udžbenik iz hrvatskoga jezika za treći razred osnovne škole</t>
  </si>
  <si>
    <t>ŠKRINJICA SLOVA I RIJEČI 3, DRUGI DIO</t>
  </si>
  <si>
    <t>udžbenik za katolički vjeronauk trećega razreda osnovne škole</t>
  </si>
  <si>
    <t xml:space="preserve">Alexa Mathias, Jasmina Troha </t>
  </si>
  <si>
    <t>radni udžbenik njemačkog jezika u četvrtom razredu osnovne škole</t>
  </si>
  <si>
    <t>udžbenik iz tehničke kulture  za 5. razred</t>
  </si>
  <si>
    <t>Zvonimir Šikić, Vesna Draženović Žitko, Iva Golac Jakopović, Branko Goleš, Zlatko Lobor, Maja Marić, Tamara Nemeth, Goran Stajčić, Milana Vuković</t>
  </si>
  <si>
    <t>Udžbenik iz matematike za 5. razred osnovne škole, 1. i 2. svezak</t>
  </si>
  <si>
    <t>HRVATSKA RIJEČ 5</t>
  </si>
  <si>
    <t>Ante Bežen, Lidija Vešligaj, Anita Katić, Kristina Dilica, Ina Randić Đorđević</t>
  </si>
  <si>
    <t>Čitanka iz hrvatskoga jezika za 5. r.</t>
  </si>
  <si>
    <t>Damir Bendelja, Doroteja Domjanović Horvat</t>
  </si>
  <si>
    <t>udžbenik za pomoć u učenju prirode u 5. razredu osnovne škole</t>
  </si>
  <si>
    <t>PUT U PROŠLOST 5</t>
  </si>
  <si>
    <t>D. Jugo - Superina, N. Malbaša Kovačić</t>
  </si>
  <si>
    <t>udžbenik za pomoć učenicima pri učenju povijesti</t>
  </si>
  <si>
    <t>MATEMATIČKI SVIJET</t>
  </si>
  <si>
    <t>HRVATSKI ZA 6 / ŠESTICA</t>
  </si>
  <si>
    <t>Gordana Kučinić, Gordana Lovrenčić-Rojc, Valentina Lugomer, Lidija Sykora-Nagy, Zdenka Šopar</t>
  </si>
  <si>
    <t>radni udžbenik za učenike s poteškoćama</t>
  </si>
  <si>
    <t>udžbenik iz prirode za 6. razred osnovne škole</t>
  </si>
  <si>
    <t>VREMEPLOV 6</t>
  </si>
  <si>
    <t>Višnja Matotek</t>
  </si>
  <si>
    <t>radni udžbenik za pomoć učenicima pri učenju prirode u šestom razredu osnovne škole</t>
  </si>
  <si>
    <t>udžbenik informatike s dodatnim digitalnim sadržajima u šestom razredu osnovne škole</t>
  </si>
  <si>
    <t>MATEMATIKA 7</t>
  </si>
  <si>
    <t>MOJA NAJDRAŽA FIZIKA 7</t>
  </si>
  <si>
    <t>Jasenka Meštrović, Gordana Kalanj Kraljević, Martina Čiček, Dubravka Karakaš, Ana Kodžoman, Ozrenka Meštrović, Tanja Petrač</t>
  </si>
  <si>
    <t>radni udžbenik s materijalima za pomoć učenicima pri učenju biologije u 7. razredu osnovne škole</t>
  </si>
  <si>
    <t>Gordana Lovrenčić-Rojc, Valentina Lugomer, Lidija Sykora-Nagy, Zdenka Šopar</t>
  </si>
  <si>
    <t>SVIJET TEHNIKE 8</t>
  </si>
  <si>
    <t>Marino Čikeš, Vladimir Delić, Ivica Kolarić, Dragan Stanojević, Paolo Zenzerović</t>
  </si>
  <si>
    <t>Udžbenik tehničke kulture za osmi razred</t>
  </si>
  <si>
    <t>PAROLANDIA 5</t>
  </si>
  <si>
    <t>radni udžbenik talijanskog jezika u osmom razredu osnovne škole</t>
  </si>
  <si>
    <t>Jedinična cijena bez 
PDV-a (EUR)</t>
  </si>
  <si>
    <t>Ukupna cijena bez PDV-a (EUR)</t>
  </si>
  <si>
    <t>Radni udžbenik za fiziku za 7. razred osnovne škole za učenice/učenike s teškoćama</t>
  </si>
  <si>
    <t>NAŠ HRVATSKI 5:UDŽBENIK</t>
  </si>
  <si>
    <t>udžbenik hrvatskog jezika s dodatnim digitalnim sadržajima u petom razredu osnovne škole</t>
  </si>
  <si>
    <t>SNAGA RIJEČI 5:hrvatska čitanka</t>
  </si>
  <si>
    <t>hrvatska čitanka s dodatnim digitalnim sadržajima za peti razred osnovne škole</t>
  </si>
  <si>
    <t>udžbenik hrvatskog jezika za šesti razred osnovne škole</t>
  </si>
  <si>
    <t>MATEMATIKA 6: udžbenik , 1. svezak</t>
  </si>
  <si>
    <t>Ž. Šikić, V. Draženović Žitko, I.Golac Jakopović, B. Goleš, Z.Lobor, M. Marić, T. Nemeth, G. Stajčić, M. Vuković</t>
  </si>
  <si>
    <t>Udžbenik matematike za šesti razred osnovne škole, 1. svezak</t>
  </si>
  <si>
    <t>MATEMATIKA 6: udžbenik , 2. svezak</t>
  </si>
  <si>
    <t>Udžbenik matematike za šesti razred osnovne škole, 2. svezak</t>
  </si>
  <si>
    <t>MERCI! 2 : udžbenik za francuski jezik, 6. razred osnovne škole, 3. godina učenja, 2. strani jezik</t>
  </si>
  <si>
    <t>SEDMICA : čitanka iz hrvatskoga jezika za sedmi razred osnovne škole</t>
  </si>
  <si>
    <t xml:space="preserve"> čitanka iz hrvatskoga jezika za sedmi razred osnovne škole</t>
  </si>
  <si>
    <t>LIKOVNA AVANTURA 7 : udžbenik iz likovne kulture za sedmi razred osnovne škole</t>
  </si>
  <si>
    <t>udžbenik iz likovne kulture za sedmi razred osnovne škole</t>
  </si>
  <si>
    <t>MATEMATIKA 7 : udžbenik matematike za sedmi razred osnovne škole, 1. svezak</t>
  </si>
  <si>
    <t>Z. Šikić, V. Draženović Žitko, I. Golac Jakopović, B. Goleš, Z. Lobor, M. Marić, T. Nemeth, G. Stajčić, M. Vuković</t>
  </si>
  <si>
    <t>MATEMATIKA 7 : udžbenik matematike za sedmi razred osnovne škole, 2. svezak</t>
  </si>
  <si>
    <t>BIOLOGIJA 7: UDŽBENIK</t>
  </si>
  <si>
    <t>FIZIKA 7 : udžbenik za istraživačku nastavu fizike u sedmom razredu osnovne škole</t>
  </si>
  <si>
    <t>VREMEPLOV 7 : udžbenik povijesti za sedmi razred</t>
  </si>
  <si>
    <t>Igor Despot, Gordana Frol, Miljenko Hajdarović</t>
  </si>
  <si>
    <t>MOJA ZEMLJA 3 : udžbenik iz geografije za sedmi razred osnovne škole</t>
  </si>
  <si>
    <t>MATEMATIKA 8, radni udžbenik za pomoć učenicima pri učenju matematike, 1. i 2. svezak</t>
  </si>
  <si>
    <t>radni udžbenik talijanskog jezika u osmom razredu osnovne škole, 5. godina učenja s dodatnim digitalnim</t>
  </si>
  <si>
    <t>Valerija Begić, mr. sc. Marijana Bastić, Ana Bakarić, Bernarda Kralj Golub, Julijana Madaj Prpić, prof</t>
  </si>
  <si>
    <t xml:space="preserve">OSNOVNA ŠKOLA IVANA GUNDULIĆA </t>
  </si>
  <si>
    <t>PČELICA 1 - KOMPLET - početnica iz hrvatskog jezika s dodatnim digitalnim sadržajima u prvom razredu osnovne škole - 1. i 2. dio</t>
  </si>
  <si>
    <t>Sonja Ivić,Marija Krmpotić</t>
  </si>
  <si>
    <t>radna početnica hrvatskog jezika u prvom razredu osnovne škole</t>
  </si>
  <si>
    <t>Marijana Martić, Gordana Ivančić, Lorena Kovačić Roje, Esma Sarajčev, Dubravka Tkalčec</t>
  </si>
  <si>
    <t xml:space="preserve">radni udžbenik iz prirode i društva za prvi razred </t>
  </si>
  <si>
    <t>radni udžbenik za 2. razred osnovne škole, 1. dio</t>
  </si>
  <si>
    <t>radni udžbenik za 2. razred osnovne škole, 2. dio</t>
  </si>
  <si>
    <t xml:space="preserve">Moj sretni broj 3- udžbenik matematike u trećem razredu osnovne škole </t>
  </si>
  <si>
    <t>udžbenik za 3. razred osnovne škole</t>
  </si>
  <si>
    <t>SUPER MATEMATIKA ZA PRAVE TRAGAČE 3 -prvi dio</t>
  </si>
  <si>
    <t>SUPER MATEMATIKA ZA PRAVE TRAGAČE 3 - drugi dio</t>
  </si>
  <si>
    <t>radni udžbenik za pomoć u učenju matematike u trećem razredu osnovne škole</t>
  </si>
  <si>
    <t>radni udžbenik za pomoć u učenju prirode i društva u trećem razredu osnovne škole</t>
  </si>
  <si>
    <t>ZLATNA VRATA 4, komplet 1. i 2. dio,</t>
  </si>
  <si>
    <t>Sonja Ivić, Marija Krmpotić,</t>
  </si>
  <si>
    <t>Eureka 4</t>
  </si>
  <si>
    <t>Bančić Sonja, Matanić Tina, Rumiha Dijana</t>
  </si>
  <si>
    <t>Nera Kovačić-Malbaša, Danijela Jugo-Superina</t>
  </si>
  <si>
    <t>SVJETLOST RIJEČI 6, 1.DIO</t>
  </si>
  <si>
    <t>SVJETLOST RIJEČI 6, 2.DIO</t>
  </si>
  <si>
    <t>MOJA NAJDRAŽA GEOGRAFIJA 6, UDŽBENIK ZA 6 RAZRED</t>
  </si>
  <si>
    <t>BIOLOGIJA 7, RADNI UDŽBENIK</t>
  </si>
  <si>
    <t>Jasminka Vrban, Stanka Svetličić</t>
  </si>
  <si>
    <t>MOJA MATEMATIKA 4, 2.DIO</t>
  </si>
  <si>
    <t>MOJA NAJDRAŽA BIOLOGIJA 8</t>
  </si>
  <si>
    <t>Alka script d.o.o.</t>
  </si>
  <si>
    <t xml:space="preserve">Dunja Pavličević-Franić, Vladimira Velički, Katarina Aladrović Slovaček, Vlatka Domišljanović
</t>
  </si>
  <si>
    <t>OTKRIVAMO NAŠ SVIJET 1</t>
  </si>
  <si>
    <t>Letina, Kisovar Ivanda, De Zan</t>
  </si>
  <si>
    <t>udžbenik prirode i društva</t>
  </si>
  <si>
    <t xml:space="preserve">Tamara Turza-Bogdan, Slavica Pospiš, Vladimira Velički
</t>
  </si>
  <si>
    <t>Kisovar, Ivanda, Letina</t>
  </si>
  <si>
    <t>užbenik iz prirode i društva</t>
  </si>
  <si>
    <t xml:space="preserve"> MATEMATIKA 3, PRVI DIO</t>
  </si>
  <si>
    <t xml:space="preserve"> MATEMATIKA 3, DRUGI DIO</t>
  </si>
  <si>
    <t>Letina, Kisovar, Ivanda, Brajičić</t>
  </si>
  <si>
    <t>Kisovar, Ivanda, Letina, Brajičić</t>
  </si>
  <si>
    <t>udžbenik iz prirode i društva</t>
  </si>
  <si>
    <t>Šoljat</t>
  </si>
  <si>
    <t>Paar, Čulibrk, Martinko</t>
  </si>
  <si>
    <t>Vladušić, Šimičić, Pernar</t>
  </si>
  <si>
    <t>Bogdanović, Hajdarović, Švigir</t>
  </si>
  <si>
    <t>U korak s Isusom</t>
  </si>
  <si>
    <t>Banović, Meštrović, Kirac, Petrač</t>
  </si>
  <si>
    <t>21.</t>
  </si>
  <si>
    <t>22.</t>
  </si>
  <si>
    <t>23.</t>
  </si>
  <si>
    <t>Naziv materijala</t>
  </si>
  <si>
    <t>A. Španić, J. Jurić, T. Zokić, B. Vladušić</t>
  </si>
  <si>
    <t>EUREKA 1, udžbenik Prirode i društva s dodatnim digitalnim sadržajima u prvom razredu</t>
  </si>
  <si>
    <t>ČITAM I PIŠEM 1, HRVATSKA POČETNICA, radni udž za 1.r osnovne škole</t>
  </si>
  <si>
    <t>D. Pavličević Franić, V. Velički, K. Aladrović Slovaček, V. Domišljanović</t>
  </si>
  <si>
    <t>ČITAM I PIŠEM 1, HRVATSKA ČITANČICA, radni udž za 1.r osnovne škole</t>
  </si>
  <si>
    <t>čitančica</t>
  </si>
  <si>
    <t>OTKRIVAMO MATEMATIKU 1, 1.DIO, radni udžb iz matematike za 1.r osnovne škole</t>
  </si>
  <si>
    <t>OTKRIVAMO MATEMATIKU 1, 2.DIO, radni udžb iz matematike za 1.r osnovne škole</t>
  </si>
  <si>
    <t>PRIRODA DRUŠTVO I JA, radni udžb iz prirode i društva za 1.r osnovne škole</t>
  </si>
  <si>
    <t>M. Bulić, G. Kralj, L. Križanić, K. Hlad, A. Kovač, A. Kosorčić</t>
  </si>
  <si>
    <t>U BOŽJOJ LJUBAVI, udžbenik za katolički vjeronauk u 1.r</t>
  </si>
  <si>
    <t>Nadbiskupski duhovni stol- Glas koncila</t>
  </si>
  <si>
    <t>MOJ SRETNI BROJ 2, radni udžb iz matematike za 2. r osnovne škole</t>
  </si>
  <si>
    <t>EUREKA 2, udžbenik iz prirode i društva za 2.r osn. šk.</t>
  </si>
  <si>
    <t>S. Bakarić Palićka, S. Čorić Grgić i ostali</t>
  </si>
  <si>
    <t>U PRIJATELJSTVU S BOGOM, udžbenik za katolički vjeronauk u 2.r</t>
  </si>
  <si>
    <t>SVIJET RIJEČI 3, 1. i 2 DIO,integrirani  udžbenik iz hrv j s dodatnim dig sadržajima u 3.r OŠ</t>
  </si>
  <si>
    <t>MOJ SRETNI BROJ 3, udžbenik matematike s dodatnim dig sadržajima u 3.r. oš</t>
  </si>
  <si>
    <t>S. Bakarić Palićka, S. Čorić Grgić, I. Križanac i dr.</t>
  </si>
  <si>
    <t>EUREKA 3, udžbenik PiDa s dodatnim digitalnim sadržajima u 3.r OŠ</t>
  </si>
  <si>
    <t xml:space="preserve">MOJ SRETNI BROJ 4, udžbenik iz matematike za 4.r OŠ </t>
  </si>
  <si>
    <t>EUREKA 4, udžb prirode i društva u 4.r OŠ s dodatnim dig sadržajima</t>
  </si>
  <si>
    <t>S. Čorić, S. Bakarić Palička i dr.</t>
  </si>
  <si>
    <t>VOLIM HRVATSKI 5; udžbenik hrvatskoga jezika za učenike s poteškoćama</t>
  </si>
  <si>
    <t>MOJE BOJE 5; udžbenik iz likovne kulture za peti razred osnovne škole</t>
  </si>
  <si>
    <t>GEA 2; udžbenik geografije s dodatnim digitalnim sadržajima u šestom razredu osnovne škole</t>
  </si>
  <si>
    <t>VOLIM HRVATSKI 6, udžbenik hrvatskog jezika s dodatnim digitalnim sadržajima u šestome razredu osnovne škole</t>
  </si>
  <si>
    <t>Anđelka Rihtarić, Sanja Latin, Vesna Samardžić</t>
  </si>
  <si>
    <t>VOLIM HRVATSKI 6, udžbenik hrvatskog jezika za učenike s poteškoćama</t>
  </si>
  <si>
    <t>SNAGA RIJEČI 6, čitanka hrvatskog jezika s dodatnim digitalnim sadržajima u šestome razredu osnovne škole</t>
  </si>
  <si>
    <t>#MOJPORTAL6, udžbenik informatike s dodatnim digitalnim sadržajima u šestom razredu osnovne škole</t>
  </si>
  <si>
    <t>MOJE BOJE 6, udžbenik likovne kulture s dodatnim digitalnim sadržajima u šestom razredu osnovne škole</t>
  </si>
  <si>
    <t>MATEMATIKA 6, udžbenik matematike s dodatnim digitalnim sadržajima u šestom razredu osnovne škole sa zadatcima za rješavanje, 1. i 2. dio</t>
  </si>
  <si>
    <t>VREMEPLOV 6, udžbenik povijesti za šesti razred osnovne škole</t>
  </si>
  <si>
    <t>PRIRODA 6, udžbenik iz prirode za 6. razred osnovne škole</t>
  </si>
  <si>
    <t>PRIRODA 6, radni udžbenik za pomoć u učenju u šestom razredu</t>
  </si>
  <si>
    <t>VOLIM HRVATSKI 7, udžbenik hrvatskog jezika s dodatnim digitalnim sadržajima u sedmome razredu osnovne škole</t>
  </si>
  <si>
    <t>Anđelka Rihtarić, Žana Majić, Vesna Samardžić</t>
  </si>
  <si>
    <t>VOLIM HRVATSKI 7, udžbenik hrvatskog jezika za učenike s poteškoćama</t>
  </si>
  <si>
    <t>SNAGA RIJEČI 7, čitanka hrvatskog jezika s dodatnim digitalnim sadržajima u sedmome razredu osnovne škole</t>
  </si>
  <si>
    <t>MOJE BOJE 7, udžbenik likovne kulture s dodatnim digitalnim sadržajima u sedmom razredu osnovne škole</t>
  </si>
  <si>
    <t>MATEMATIKA 7, udžbenik matematike s dodatnim digitalnim sadržajima u sedmom razredu osnovne škole sa zadatcima za rješavanje, 1. i 2. dio</t>
  </si>
  <si>
    <t>VREMEPLOV 7, udžbenik povijesti za sedmi razred osnovne škole</t>
  </si>
  <si>
    <t>SVIJET TEHNIKE 7, udžbenik tehničke kulture s dodatnim digitalnim sadržajima u sedmom razredu osnovne škole</t>
  </si>
  <si>
    <t>Marino Čikeš, Vladimir Delić, Ivica Kolarić, Antun Ptičar, Dragan Stanojević, Paolo Zenzerović</t>
  </si>
  <si>
    <t>FIZIKA OKO NAS 7, udžbenik iz fizike za 7.r.</t>
  </si>
  <si>
    <t>V. Paar, S. Martinović, T. Ćulibrk</t>
  </si>
  <si>
    <t>radni udžbenik za treći razred osnovne škole</t>
  </si>
  <si>
    <t>TRAG U PRIČI 4</t>
  </si>
  <si>
    <t>radni udžbenik za 4. razred osnovne škole, 1. dio</t>
  </si>
  <si>
    <t>radni udžbenik za 4. razred osnovne škole, 2. dio</t>
  </si>
  <si>
    <t>SUPER MATEMATIKA ZA PRAVE TRAGAČE 4</t>
  </si>
  <si>
    <t>POGLED U SVIJET 4, TRAGOM PRIRODE I DRUŠTVA</t>
  </si>
  <si>
    <t>Nataša Svoboda Arnautov, Sanja Basta, Sanja Škreblin, Maja Jelić Kolar</t>
  </si>
  <si>
    <t>SMILES 4 New Edition</t>
  </si>
  <si>
    <t>radni udžbenik za 4. razred osnovne škole</t>
  </si>
  <si>
    <t>radni udžbenik engleskog jezika</t>
  </si>
  <si>
    <t>Kristina Drezgić, Andrea Pavić, Ana Trucek</t>
  </si>
  <si>
    <t>radni udžbenik engleskog jezika za šesti razred osnovne škole, šesta godina učenja</t>
  </si>
  <si>
    <t>radni udžbenik njemačkog jezika s dodatnim digitalnim sadržajima</t>
  </si>
  <si>
    <t>radni udžbenik za francuski jezik, 6. (i 7.) razred osnovne škole, 3. i (4.) godina učenja, 2. strani jezik</t>
  </si>
  <si>
    <t>#DEUTSCH 4 radni udžbenik njemačkog jezika s dodatnim digitalnim sadržajima u sedmom razredu osnovne škole, 4. godina učenja</t>
  </si>
  <si>
    <t>Tanja Djaković, Ljiljana Peretin, Denis Vujanović</t>
  </si>
  <si>
    <t>udžbenik za pomoć u učenju matematike u sedmom razredu osnovne škole</t>
  </si>
  <si>
    <t>Sanja Martinko, Tanja Ćulibrk</t>
  </si>
  <si>
    <t xml:space="preserve">FIZIKA OKO NAS 8 </t>
  </si>
  <si>
    <t>Udžbenik za pomoć u učenju fizike u osmom razredu osnovne škole</t>
  </si>
  <si>
    <t>radni udžbenik za pomoć učenicima pri učenju hrvatskog  jezika  u osmom razredu osnovne škole, 1. i 2.dio</t>
  </si>
  <si>
    <t>Emina Mešić i Alem Crnkić</t>
  </si>
  <si>
    <t>Mešihat Islamske zajednice</t>
  </si>
  <si>
    <t xml:space="preserve">   1.</t>
  </si>
  <si>
    <t xml:space="preserve"> početnica hrvatskog jezika s dodatnim digitalnim sadržajima u 1. razredu osnovne škole, 1. dio</t>
  </si>
  <si>
    <t xml:space="preserve">   2.</t>
  </si>
  <si>
    <t xml:space="preserve"> početnica hrvatskog jezika sa dodatnim digitalnim sadržajima u 1. razredu osnovne škole, 2.dio</t>
  </si>
  <si>
    <t>udžbenik matematike s dodatnim digitalnim sadržajima u 1.razredu osnovne škole</t>
  </si>
  <si>
    <t>udžbenik prirode i društva s dodatnim digitalnim sadržajima u 1.razredu osnovne škole</t>
  </si>
  <si>
    <t>radni udžbenik hrvatskog jezika s dodatnim digitalnim sadržajima u 2. razredu osnovne škole, 1. i 2. dio.</t>
  </si>
  <si>
    <t>udžbenik matematike s dodatnim digitalnim sadržajima u 2. razredu osnovne škole</t>
  </si>
  <si>
    <t>udžbenik prirode i društva s dodatnim digitalnim sadržajima u 2. razredu osnovne škole</t>
  </si>
  <si>
    <t>udžbenik matematike s dodatnim digitalnim sadržajima u 3. razredu osnovne škole</t>
  </si>
  <si>
    <t>udžbenik prirode i društva s dodatnim digitalnim sadržajima u 3. razredu osnovne škole</t>
  </si>
  <si>
    <t>udžbenik engleskoga jezika s dodatnim digitalnim sadržajima u trećem razredu osnovne škole</t>
  </si>
  <si>
    <t xml:space="preserve"> integrirani radni udžbenik hrvatskoj jezika u 4. razredu osnovne škole, 1. i 2. dio s dodatnim digitalnim sadržajima.</t>
  </si>
  <si>
    <t>udžbenik matematike u 4.razredu osnovne škole s dodatnim digitalnim sadržajima</t>
  </si>
  <si>
    <t>udžbenik prirode i društva u 4. razredu osnovne škole s dodatnim digitalnim sadržajima</t>
  </si>
  <si>
    <t>D. Novak, S. Venchiarutti, K. Huljev</t>
  </si>
  <si>
    <t>SESAME</t>
  </si>
  <si>
    <t>Hachette Fle H. Denisot, M. Capouer</t>
  </si>
  <si>
    <t xml:space="preserve">udžbenik </t>
  </si>
  <si>
    <t>udžbenik njemačkog jezika s dodatnim digitalnim sadržajima 1.godina učenja</t>
  </si>
  <si>
    <t>RAGAZZINI. It 2</t>
  </si>
  <si>
    <t>udžbenik iz likovne kulture s dodatnim digitalnim sadržajima u 7.razredu osnovne škole</t>
  </si>
  <si>
    <t>HRVATSKI ZA 7 / SEDMICA - radni udžbenik za pomoć učenicim pri učenju hrvatskog jezika u 7.razredu osnovne škole 1. i 2. dio</t>
  </si>
  <si>
    <t>radni udžbenik za pomoć učenicima pri učenju hrvatskog jezika u 7.razredu osnovne škole 1. i 2. dio</t>
  </si>
  <si>
    <t>Mešihat IZ u HR</t>
  </si>
  <si>
    <t>HRVATSKE JEZIČNE NITI 8, udžbenik prilagođen za učenike s teškoćama u učenju</t>
  </si>
  <si>
    <t>radni udžbenik, gramatika prilagođen za učenike s teškoćama u učenju</t>
  </si>
  <si>
    <t>radni udžbenik, književnost, čitanka iz hrvatskog jezika, prilagođeno za učenike s teškoćama u učenju</t>
  </si>
  <si>
    <t>Tanja Djaković, Lahorka Havranek Bijukić, Ljiljana Peretin, Kristina Vučić</t>
  </si>
  <si>
    <t>udžbenik za pomoć u učenju matematike u osmom razredu osnovne škole</t>
  </si>
  <si>
    <t>udžbenik povijesti u 8. razredu s dodatnim digitalnim sadržajima</t>
  </si>
  <si>
    <t>udžbenik geografije u 8. razredu s dodatnim digitalnim sadržajima</t>
  </si>
  <si>
    <t xml:space="preserve">udžbenik engleskog jezika za 8. razred </t>
  </si>
  <si>
    <t>ODJEL DJELOMIČNE INTEGRACIJE</t>
  </si>
  <si>
    <t>POČETNA ŠAPTALICA 1</t>
  </si>
  <si>
    <t>POČETNA ŠAPTALICA 2</t>
  </si>
  <si>
    <t>POČETNA ŠAPTALICA 3</t>
  </si>
  <si>
    <t>MOJA NAJDRAŽA PRIRODA I MOJE NAJDRAŽE DRUŠTVO 1</t>
  </si>
  <si>
    <t>Dijana Arbanas, Silvana Šebalj-Mačkić i Gordana Podobnik</t>
  </si>
  <si>
    <t>radni udžbenik za učenike 1. razreda osnovne škole za učenike/učenice s poteškoćama</t>
  </si>
  <si>
    <t>MOJA MALA MATEMATIKA - RAČUNAJMO DO 20</t>
  </si>
  <si>
    <t>udžbenik za početno učenje matematike u osnovnoj školi</t>
  </si>
  <si>
    <t>radni udžbenik za učenike 2. razred osnovne škole</t>
  </si>
  <si>
    <t>Gordana Podobnik, Silvana Šebalj Mačkić, Dijana Arbanas, Vesna Trope</t>
  </si>
  <si>
    <t>radni udžbenik prirode i društva za 3. razred osnovne škole za učenike s teškoćama u učenju</t>
  </si>
  <si>
    <t xml:space="preserve"> </t>
  </si>
  <si>
    <t>U PRIJATELJSTVU S BOGOM</t>
  </si>
  <si>
    <t>Tihana Petković, Josip Šimunović, Suzana Lipovac</t>
  </si>
  <si>
    <t>Šikić, Halusek, grupa autora</t>
  </si>
  <si>
    <t>SNAGA RIJEČI I NAŠ HRVATSKI 6 : radni udžbenik za pomoć u učenju hrvatskoga jezika</t>
  </si>
  <si>
    <t>Jasminka Vrban, Gordana Lušić</t>
  </si>
  <si>
    <t>SNAGA RIJEČI I NAŠ HRVATSKI 7 : radni udžbenik za pomoć u učenju hrvatskoga jezika</t>
  </si>
  <si>
    <t>TROŠKOVNIK B - OBVEZNI UDŽBENICI ZA ŠK. GOD. 2024./2025. - OSNOVNA ŠKOLA MARIN GETALDIĆA</t>
  </si>
  <si>
    <t>TROŠKOVNIK C - OBVEZNI UDŽBENICI ZA ŠK. GOD. 2024./2025. - OSNOVNA ŠKOLA IVANA GUNDULIĆA</t>
  </si>
  <si>
    <t>TROŠKOVNIK D - OBVEZNI UDŽBENICI ZA ŠK. GOD. 2024./2025. - OSNOVNA ŠKOLA LAPAD</t>
  </si>
  <si>
    <t>TROŠKOVNIK E - UDŽBENICI ZA ŠK. GOD. 2024./2025. - OSNOVNA ŠKOLA ANTUN MASLE - Orašac</t>
  </si>
  <si>
    <t>TROŠKOVNIK F - OBVEZNI UDŽBENICI ZA ŠKOLSKU GODINU 2024./2025. - OSNOVNA ŠKOLA MOKOŠICA</t>
  </si>
  <si>
    <t>TROŠKOVNIK G - OBVEZNI UDŽBENICI ZA ŠKOLSKU GODINU 2024./2025. - OSNOVNA ŠKOLA MONTOVJERNA</t>
  </si>
  <si>
    <t>NABAVA OBVEZNIH UDŽBENIKA ZA UČENIKE OSNOVNIH ŠKOLA GRADA DUBROVNIKA, 08-03/24MV</t>
  </si>
  <si>
    <t>TROŠKOVNIK B - UKUPNO OBVEZNI UDŽBENICI ZA ŠK.GOD. 2024./2025. - OSNOVNA ŠKOLA MARIN GETALDIĆ:</t>
  </si>
  <si>
    <t>TROŠKOVNIK A- UKUPNO OBVEZNI UDŽBENICI ZA ŠK.GOD. 2024./2025. - OSNOVNA ŠKOLA IVANA GUNDULIĆA</t>
  </si>
  <si>
    <t>TROŠKOVNIK D - UKUPNO OBVEZNI UDŽBENICI ZA ŠK.GOD. 2024./2025. - OSNOVNA ŠKOLA LAPAD:</t>
  </si>
  <si>
    <t>TROŠKOVNIK E - UKUPNO OBVEZNI UDŽBENICI ZA ŠK.GOD. 2024./2025. - OSNOVNA ŠKOLA ANTUN MASLE:</t>
  </si>
  <si>
    <t>TROŠKOVNIK F - UKUPNO OBVEZNI UDŽBENICI ZA ŠK. GOD. 2024./2025. - OSNOVNA ŠKOLA MOKOŠICA:</t>
  </si>
  <si>
    <t>TROŠKOVNIK G - UKUPNO OBVEZNI UDŽBENICI ZA ŠK. GOD. 2024./2025. - OSNOVNA ŠKOLA MONTOVJERNA:</t>
  </si>
  <si>
    <t>komplet - udžbenik i čitanka hrvatskoga jezika za sedmi razred osnovne škole</t>
  </si>
  <si>
    <t>Sanja Ćorić Grgić, Snježana Bakarić Palička, Ivana Križanac, Žaklin Lukša</t>
  </si>
  <si>
    <t xml:space="preserve">EUREKA 2 </t>
  </si>
  <si>
    <t>radnji udžbenik za prirodu i društvo s dodatnim digitalnim sadržajima u drugom razredu osnovne škole</t>
  </si>
  <si>
    <t>integrirani udžbenik za pomoć u učenju, KOMPLET 1. i 2. dio</t>
  </si>
  <si>
    <t xml:space="preserve">Sonja Ivić, Marija Krmpotić: </t>
  </si>
  <si>
    <t>ZLATNA VRATA 4,</t>
  </si>
  <si>
    <t xml:space="preserve"> integrirani radni udžbenik hrvatskog jezika s dodatnim digitalnim sadržajima u četvrtom razredu osnovne škole</t>
  </si>
  <si>
    <t xml:space="preserve">Sonja Ivić, Marija Krmpotić, Tamara Zimšek Mihordin, Duška Prgomet: </t>
  </si>
  <si>
    <t xml:space="preserve"> integrirani radni udžbenik za pomoć u učenju hrvatskog jezika u četvrtom razredu osnovne škole, KOMPLET 1. i 2. dio</t>
  </si>
  <si>
    <t xml:space="preserve">Sanja Ćorić, Snježana Bakarić Palička, Ivana Križanac, Žaklin Lukša: </t>
  </si>
  <si>
    <t xml:space="preserve">EUREKA 4, </t>
  </si>
  <si>
    <t>udžbenik prirode i društva s dodatnim digitalnim sadržajima u četvrtom razredu osnovne škole</t>
  </si>
  <si>
    <t xml:space="preserve">Aleksandra Krampač-Grljušić, Sanja Ćorić Grgić, Snježana Bakarić Palička, Ivana Križanac, Žaklin Lukša: </t>
  </si>
  <si>
    <t>radni udžbenik za pomoć u učenju prirode i društva u četvrtom razredu osnovne škole</t>
  </si>
  <si>
    <t xml:space="preserve">Sanja Jakovljević Rogić, Dubravka Miklec, Graciella Prtajin: </t>
  </si>
  <si>
    <t xml:space="preserve">MOJ SRETNI BROJ 4, </t>
  </si>
  <si>
    <t>udžbenik matematike s dodatnim digitalnim sadržajimau četvrtom razredu osnovne škole</t>
  </si>
  <si>
    <t>radni udžbenik za pomoć u učenju matematike u četvrtom razredu osnovne škole</t>
  </si>
  <si>
    <t>radni udžbenik matematike za prvi razred osnovne škole, 1. dio</t>
  </si>
  <si>
    <t xml:space="preserve">SUPER MATEMATIKA ZA PRAVE TRAGAČE 1 </t>
  </si>
  <si>
    <t>Marijana Martić, Gordana Ivančić, Lorena Kuvačić Roje, Esma Sarajčev, Dubravka Tkalčec</t>
  </si>
  <si>
    <t>radni udžbenik matematike za prvi razred osnovne škole, 2. dio</t>
  </si>
  <si>
    <t>radna početnica za prvi razred osnovne škole 1.,2., i 3.dio</t>
  </si>
  <si>
    <t>MOJI TRAGOVI 1 (PRVI TRAG, TRAG U RIJEČI, TRAG U PRIČI)</t>
  </si>
  <si>
    <t>radni udžbenik prirode i društva za prvi razred osnovne škole</t>
  </si>
  <si>
    <t xml:space="preserve">POGLED U SVIJET 1, TRAGOM PRIRODE I DRUŠTVA </t>
  </si>
  <si>
    <t>Sanja Škreblin, Sanja Basta, Nataša Svoboda Arnautov</t>
  </si>
  <si>
    <t>radni udžbenik za pomoć u učenju za treći razred osnovne škole</t>
  </si>
  <si>
    <t>integrirani radni udžbenik hrvatskoga jezika s dodatnim digitalnim sadržajem u trećem razredu osnovne škole, KOMPLET 1. i 2. dio</t>
  </si>
  <si>
    <t>radni udžbenik za učenje francuskog jezika za 4. razred OŠ, 1. godina učenja</t>
  </si>
  <si>
    <t>udžbenik matematike s dodatnim digitalnim sadržajima u 5.r. oš sa zadatcima za rješavanje,komplet 1.dio</t>
  </si>
  <si>
    <t>GK</t>
  </si>
  <si>
    <t>ČITAM I PIŠEM 2 - Jezični udžbenik -</t>
  </si>
  <si>
    <t>dr. sc Dunja Pavličević-Franić, dr. sc. Vladimira Velički, dr. sc. Katarina Aladrović Slovaček, Vlatka Domišljanović</t>
  </si>
  <si>
    <t>radni udžbenik iz hrvatskoga jezika za drugi razred osnovne škole</t>
  </si>
  <si>
    <t>dr. sc. Tamara Turza-Bogdan, Slavica Pospiš, dr. sc. Vladimira Velički</t>
  </si>
  <si>
    <t xml:space="preserve">ČITAM I PIŠEM 2 - Čitanka - </t>
  </si>
  <si>
    <t>Radna čitanka iz hrvatskoga jezika za drugi razred osnovne škole</t>
  </si>
  <si>
    <t>dr. sc. Josip Markovac, Danica Vrgoč</t>
  </si>
  <si>
    <t>Radni udžbenik iz matematike za drugi razred osnovne škole</t>
  </si>
  <si>
    <t xml:space="preserve">MATEMATIKA 2, prvi dio </t>
  </si>
  <si>
    <t xml:space="preserve">MATEMATIKA 2, drugi dio </t>
  </si>
  <si>
    <t>dr. sc. Mila Bulić , Gordana Kralj, Lidija Križanić, Karmen Hlad, Andreja Kovač, Andreja Kosorčić</t>
  </si>
  <si>
    <t>Radni udžbenik iz prirode i društva za drugi razred osnovne škole (za učenike kojima je određen primjereni program osnovnog odgoja i obrazovanja)</t>
  </si>
  <si>
    <t xml:space="preserve">PRIRODA, DRUŠTVO I JA 2 </t>
  </si>
  <si>
    <t>Radni udžbenik iz prirode i društva za drugi razred osnovne škole</t>
  </si>
  <si>
    <t>Radni udžbenik iz matematike za drugi razred osnovne škole (za učenike kojima je određen primjereni program osnovnog odgoja i obrazovanja)</t>
  </si>
  <si>
    <t>Radni udžbenik ih hrvatskoga jezika za drugi razred osnovne škole (za učenike kojima je određen primjereni program osnovnog odgoja i obrazovanja)</t>
  </si>
  <si>
    <t xml:space="preserve">ČITAM I PIŠEM 2 - Jezični udžbenik </t>
  </si>
  <si>
    <t>Čitanka iz hrvatskoga jezika za drugi razred osnovne škole (za učenike kojima je određen primjereni program osnovnog odgoja i obrazovanja)</t>
  </si>
  <si>
    <t>7934 
7935 
7936</t>
  </si>
  <si>
    <t>UDŽBENIK ISLAMSKOG VJERONAUKA ZA 2. RAZRED OSNOVNE ŠKOLE</t>
  </si>
  <si>
    <t>UDŽBENIK ISLAMSKOG VJERONAUKA ZA 3. RAZRED OSNOVNE ŠKOLE</t>
  </si>
  <si>
    <t>Melisa Arslani, Haris Opardija</t>
  </si>
  <si>
    <t>SNAGA RIJEČI I NAŠ HRVATSKI 6 : radni udžbenik za pomoć u učenju hrvatskoga jezika ušestome razredu osnovne škole</t>
  </si>
  <si>
    <t>Školska knjiga</t>
  </si>
  <si>
    <t>Ćulibrk, Martinko</t>
  </si>
  <si>
    <t xml:space="preserve"> udžbenik iz geografije za osmi razred osnovne škole (za učenike kojima je određen primjereni program osnovnog odgoja i obrazovanja)</t>
  </si>
  <si>
    <t xml:space="preserve">MOJA ZEMLJA 4 </t>
  </si>
  <si>
    <t>udžbenik za pomoć u učenju povijesti u osmom razredu osnovne škole s dodatnim digitalnim sadržajima</t>
  </si>
  <si>
    <t>Udžbenik iz geografije za šesti razred osnovne škole (za učenike kojima je određen primjereni program osnovnog odgoja i obrazovanja)</t>
  </si>
  <si>
    <t>Alena Letina, Tamara Kisovar Ivanda, Zdenko Braičić, Jasna Romich Jurički</t>
  </si>
  <si>
    <t>5273</t>
  </si>
  <si>
    <t>ISTRAŽUJEMO NAŠ SVIJET 3 : udžbenik prirode i društva s dodatnim digitalnim sadržajima u trećem razredu osnovne škole</t>
  </si>
  <si>
    <t>Damir Bendelja, Nataša Pongrac:</t>
  </si>
  <si>
    <t xml:space="preserve"> BIOLOGIJA 8,</t>
  </si>
  <si>
    <t xml:space="preserve"> udžbenik za pomoć u učenju biologije u osmom razredu osnovne škole</t>
  </si>
  <si>
    <t>Vesna Budinski, Martina Kollar Billege, Gordana Ivančić, Vlatka Mijić, Nevenka Puh Malogorski</t>
  </si>
  <si>
    <t>PČELICA 2, I. I II. DIO, za pomoć u učenju</t>
  </si>
  <si>
    <t>Sonja Ivić, Marija Krmpotić, Jelena Utješinović, Gordana Miota Plešnik, Ela Ivanišević</t>
  </si>
  <si>
    <t>radni udžbenik za pomoć u učenju hrvatskog jezika u 2. razredu osnovne škole, 1. i 2. dio.</t>
  </si>
  <si>
    <t>MATEMATIČKA MREŽA 2, za pomoć učenju</t>
  </si>
  <si>
    <t>Maja Cindrić, Irena Mišurac, Đurđica Ležajić</t>
  </si>
  <si>
    <t>radni udžbenik za pomoć u učenju matematike u 2. razredu osnovne škole</t>
  </si>
  <si>
    <t>EUREKA 2</t>
  </si>
  <si>
    <t>EUREKA 2, za pomoć u učenju</t>
  </si>
  <si>
    <t>Aleksandra Krampać Grljušić, Sanja Čorić Grgić, Snježana Bakarić Palička, Ivana Križanac, Žaklin Lukša</t>
  </si>
  <si>
    <t>radni udžbenik prirode i društva za pomoć u učenju u 2. razredu osnovne škole</t>
  </si>
  <si>
    <t>ZLATNA VRATA 3, komplet 1. i II. dio</t>
  </si>
  <si>
    <t>Integrirani radni udžbenik hrvatskog jezika s dodatnim digitalnim sadržajem u 3. razredu osnovne škole, komplet 1. i II. Dio</t>
  </si>
  <si>
    <t>ZLATNA VRATA 3, komplet 1. i II. dio, za pomoć u učenju</t>
  </si>
  <si>
    <t>Integrirani radni udžbenik za pomoć učenju hrvatskog jezika u 3. razredu osnovne škole, komplet 1. i II. dio</t>
  </si>
  <si>
    <t>MATEMATIČKA MREŽA 3, za pomoć učenju</t>
  </si>
  <si>
    <t>radni udžbenik za pomoć učenju matematike u 3. razredu osnovne škole</t>
  </si>
  <si>
    <t>ISTRAŽUJEMO NAŠ SVIJET 3, za pomoć učenju</t>
  </si>
  <si>
    <t>Alena Letina, Tamara Kisovar Ivanda, Zdenko Braičić, Jasna Rumich Jurički</t>
  </si>
  <si>
    <t>radni udžbenik za pomoć učenju prirode i društva u 3. razredu osnovne škole</t>
  </si>
  <si>
    <t>ZLATNA VRATA 4, za pomoć u učenju</t>
  </si>
  <si>
    <t>Sonja Ivić, Marija Krmpotić, Tamara zimšek Mihordin, Duška Prgomet</t>
  </si>
  <si>
    <t>integrirani radni udžbenik hrvatskoj jezika u 4. razredu osnovne škole, 1. i 2. dio za pomoć u učenju</t>
  </si>
  <si>
    <t>MATEMATIČKA MREŽA 4</t>
  </si>
  <si>
    <t>Maja Cindrić, Irena Mišurac, Anita Dragičević, Branka Pastuović</t>
  </si>
  <si>
    <t>MATEMATIČKA MREŽA 4, za pomoć u učenju</t>
  </si>
  <si>
    <t>Maja Cindrić, Irena Mišurac, Roberta Pezić</t>
  </si>
  <si>
    <t>radni udžbenik za pomoć u učenju matematike u 4.razredu osnovne škole</t>
  </si>
  <si>
    <t>Istražujemo naš svijet 4, za pomoć u učenju</t>
  </si>
  <si>
    <t>Tamara Kisovar Ivanda, Alena Letina, Zdenko Braičić, Tamara Dubrović, Marina Pavić</t>
  </si>
  <si>
    <t>radni udžbenik za pomoć u učenju prirode i društva u 4.razredu osnovne škole</t>
  </si>
  <si>
    <t>40</t>
  </si>
  <si>
    <t>Udžbenik Islamskog vjeronauka za 4.razred OŠ</t>
  </si>
  <si>
    <t>KLIO 5, za pomoć u učenju</t>
  </si>
  <si>
    <t>Sonja Bančić, Tina Matanić, Dijana Rumiha</t>
  </si>
  <si>
    <t>udžbenik za pomoć u učenju iz povijesti za učenike 5. razreda s teškoćama učenju</t>
  </si>
  <si>
    <t>PRIRODA 5, za pomoć u učenju</t>
  </si>
  <si>
    <t>radni udžbenik za 5.razred, primjereni program</t>
  </si>
  <si>
    <t>Jana Agić, Sanja Grbeš, Dubravka Karakaš, Ana Lopac Groš, Jasenka Meštrović</t>
  </si>
  <si>
    <t>RAGAZZINI. It 3</t>
  </si>
  <si>
    <t>udžbenik talijanskog jezika s dodatnim digitalnim sadržajem</t>
  </si>
  <si>
    <t>Udžbenik islamskog vjeronauka za 6. razred OŠ</t>
  </si>
  <si>
    <t>MATEMATIKA 7, pomoć u učenju</t>
  </si>
  <si>
    <t>FIZIKA OKO NAS 7, pomoć u učenju</t>
  </si>
  <si>
    <t>udžbenik za pomoć u učenju fizike u sedmom razredu osnovne škole</t>
  </si>
  <si>
    <t>KEMIJA 7, za pomoć u učenju</t>
  </si>
  <si>
    <t>Ivana Marić Zerudun, Sanja Lukić</t>
  </si>
  <si>
    <t>udžbenik za pomoć u učenju kemije za 7.razred osnovne škole</t>
  </si>
  <si>
    <t>KLIO 7, za pomoć u učenju</t>
  </si>
  <si>
    <t>udžbenik povijesti za pomoć učenju u 7.razredu osnovne škole</t>
  </si>
  <si>
    <t>BIOLOGIJA 7, za pomoć u učenju</t>
  </si>
  <si>
    <t>udžbenik za pomoć u učenju iz biologije kojima je određen primjereni program</t>
  </si>
  <si>
    <t>Sanja Milolaža, Sanja Bosak i Meri Popović</t>
  </si>
  <si>
    <t>HRVATSKA RIJEČ 8, čitanka prilagođena za učenike s teškoćama u učenju</t>
  </si>
  <si>
    <t>MATEMATIKA 8, za pomoć u učenju</t>
  </si>
  <si>
    <t>FIZIKA OKO NAS 8, udžbenik za pomoć u učenju</t>
  </si>
  <si>
    <t>Sanja Martinko i Tanja Čulibrk</t>
  </si>
  <si>
    <t>udžbenik fizike za pomoć u učenju</t>
  </si>
  <si>
    <t>KLIO 8, za pomoć u učenju</t>
  </si>
  <si>
    <t>udžbenik za pomoć u učenju iz povijesti za učenike 8. razreda s teškoćama u učenju</t>
  </si>
  <si>
    <t>BIOLOGIJA 8, za pomoć u učenju</t>
  </si>
  <si>
    <t>Damir Bendelja, Nataša Pongrac</t>
  </si>
  <si>
    <t>udžbenik biologije za pomoć u učenju</t>
  </si>
  <si>
    <t>MOJA MALA MATEMATIKA RAČUNAJMO DO 5</t>
  </si>
  <si>
    <t>MOJA MALA MATEMATIKA RAČUNAJMO DO 10</t>
  </si>
  <si>
    <t>MOJ NAJDRAŽI HRVATSKI JEZIK 1, 1.DIO UDŽ.PP.</t>
  </si>
  <si>
    <t>Vesna Šredl, Mirna Tomašek, Zrinka Herak Perović, Luči Bursać</t>
  </si>
  <si>
    <t>radni udžbenik za učenje školskoga formalnog pisma za učenike s teškoćama</t>
  </si>
  <si>
    <t>MOJA NAJDRAŽA PRIRODA I MOJE NAJDRAŽE DRUŠTVO 3, udž.pp</t>
  </si>
  <si>
    <t>MOJA NAJDRAŽA MATEMATIKA 1, UDŽ. PP</t>
  </si>
  <si>
    <t>Boško Jagodić, Ivan Mrkonjić, Đurđica Tomić Peruško</t>
  </si>
  <si>
    <t>udžbenik za učenike s teškoćama za 1.razred osnovne škole</t>
  </si>
  <si>
    <t>MOJ NAJDRAŽI HRVATSKI JEZIK 1, 2.DIO UDŽ.PP</t>
  </si>
  <si>
    <t>radni udžbenik za hrvatski jezik za 1.razred osnovne škole, za učenike s teškoćama</t>
  </si>
  <si>
    <t>SUNČANI DANI 2, čitanka udž.pp</t>
  </si>
  <si>
    <t>Barka Marjanović</t>
  </si>
  <si>
    <t>čitanka udž.pp</t>
  </si>
  <si>
    <t xml:space="preserve">14. </t>
  </si>
  <si>
    <t xml:space="preserve">POČETNICA ŠAPTALICA 3, </t>
  </si>
  <si>
    <t>radna početnica za pomoć u početnom čitanju i pisanju od 1. do 4. razreda osnovne škole</t>
  </si>
  <si>
    <t>MOJ MALI MATEMATIČKI SVIJET 2, 1. DIO</t>
  </si>
  <si>
    <t>Biljana Basarić Čulk, Kristina Kostadinovska, Ivan Mrkonjić, Đurđica Salamon Padjen</t>
  </si>
  <si>
    <t>udžbenik za 2. razred osnovne škole</t>
  </si>
  <si>
    <t>MOJ MALI MATEMATIČKI SVIJET 2, 2. DIO</t>
  </si>
  <si>
    <t>MOJA NAJDRAŽA PRIRODA I MOJE NAJDRAŽE DRUŠTVO 4, udž.pp</t>
  </si>
  <si>
    <t>Gordana Podobnik, Silvana Šebalj Mačkić, Dijana Arbanas, Vesna Trope i Matejčić</t>
  </si>
  <si>
    <t>radni udžbenik prirode i društva za 4. razred osnovne škole za učenike s teškoćama u učenju</t>
  </si>
  <si>
    <t>SVIJET RIJEČI 3, 1. dio i 2.dio, integrirani  radni udžbenik</t>
  </si>
  <si>
    <t>Ankica Španjić, Jadranka Jurić, Terezija Zokić i Benita Vladušić</t>
  </si>
  <si>
    <t>integrirani radni udžbenik hrvatskog jezika s dodatnim digitalnim sadržajima u  3. razredu osnovne škole</t>
  </si>
  <si>
    <t>MOJA NAJDRAŽA GEOGRAFIJA 5</t>
  </si>
  <si>
    <t>Krpes</t>
  </si>
  <si>
    <t>udžbenik za 5. razred osnovne škole</t>
  </si>
  <si>
    <t>SNAGA RIJEČI I NAŠ HRVATSKI 5</t>
  </si>
  <si>
    <t>radni udžbenik za pomoć u učenju hrvatskog jezika u 5.razredu osnovne škole</t>
  </si>
  <si>
    <t>udžbenik za pomoć učenju prirode u  5. razredu osnovne škole</t>
  </si>
  <si>
    <t>MATEMATIKA 5, I.dio</t>
  </si>
  <si>
    <t>udžbenik matematike s dodatnim digitalnim sadržajima 1. dio u 5. razredu osnovne škole</t>
  </si>
  <si>
    <t>MATEMATIKA 5, II.dio</t>
  </si>
  <si>
    <t>udžbenik matematike s dodatnim digitalnim sadržajima 2. dio u 5. razredu osnovne škole</t>
  </si>
  <si>
    <t>PČELICA 1, POČETNICA I. DIO, početnica hrvatskoga jezika s dodatnim digitalnim sadržajima u prvom razredu osnovne škole, 1. dio</t>
  </si>
  <si>
    <t>PČELICA 1, POČETNICA II. DIO, početnica hrvatskoga jezika s dodatnim digitalnim sadržajima u prvom razredu osnovne škole, 2. dio</t>
  </si>
  <si>
    <t> Udžbenik za islamski vjeronauk</t>
  </si>
  <si>
    <t>SVIJET RIJEČI 2, I. i II. DIO, integrirani radni udžbenik hrvatskoga jezika s dodatnim digitalnim sadržajima u drugom razredu osnovne škole</t>
  </si>
  <si>
    <t>ČITAM I PIŠEM 2 (RUKOPISNO PISMO I JEZIČNI UDŽBENIK), radni udžbenici iz hrvatskog jezika za drugi razred osnovne škole</t>
  </si>
  <si>
    <t>ČITAM I PIŠEM 2, radna čitanka iz hrvatskoga jezika za drugi razred osnovne škole</t>
  </si>
  <si>
    <t>OTKRIVAMO MATEMATIKU 2, PRVI DIO, radni udžbenik iz matematike za drugi razred osnovne škole</t>
  </si>
  <si>
    <t>OTKRIVAMO MATEMATIKU 2, DRUGI DIO, radni udžbenik iz matematike za drugi razred osnovne škole</t>
  </si>
  <si>
    <t>OTKRIVAMO MATEMATIKU 2 (prilagođeno), radni udžbenik za 2.r. OŠ 1. I 2. DIO (Prilagođeno za učenike s teškoćama u učenju)</t>
  </si>
  <si>
    <t>D. Glasnović Gracin, G. Žokalj, T. Souce, I. Mravinac Podnar</t>
  </si>
  <si>
    <t>PRIRODA, DRUŠTVO I JA 2, radni udžbenik iz prirode i društva za drugi razred osnovne škole</t>
  </si>
  <si>
    <t>UDŽBENIK ZA ISLAMSKI VJERONAUK</t>
  </si>
  <si>
    <t>Mešihat Islamske zajednice u RH</t>
  </si>
  <si>
    <t>ISTRAŽUJEMO NAŠ SVIJET 3, udžbenik prirode i društva s dodatnim digitalnim sadržajima u trećem razredu osnovne škole</t>
  </si>
  <si>
    <t>ISTRAŽUJEMO NAŠ SVIJET 3 - radni udžbenik za pomoć u učenju prirode i društva u trećem razredu osnovne škole</t>
  </si>
  <si>
    <t>ZLATNA VRATA 3, integrirani radni udžbenik hrvatskoga jezika s dodatnim digitalnim sadržajem u trećem razredu osnovne škole</t>
  </si>
  <si>
    <t>SVIJET RIJEČI 3 - integrirani radni udžbenik za pomoć u učenju hrvatskog jezika u trećem razredu osnovne škole - KOMPLET (1. i 2. DIO)</t>
  </si>
  <si>
    <t>Ankica Španić, Jadranka Jurić, Terezija Zokić, Benita Vladušić, Jasmina Vuković, Ivana Pađan, Davor Ljubičić</t>
  </si>
  <si>
    <t>MOJ SRETNI BROJ 3 - radni udžbenik za pomoć u učenju matematike u trećem razredu osnovne škole</t>
  </si>
  <si>
    <t>TRAG U PRIČI 4, radni udžbenik hrvatskoga jezika za 4. razred osnovne škole, 1. dio</t>
  </si>
  <si>
    <t>TRAG U PRIČI 4, radni udžbenik hrvatskoga jezika za 4. razred osnovne škole, 2. dio</t>
  </si>
  <si>
    <t>SVIJET RIJEČI 4, integrirani radni udžbenik hrvatskoga jezika u četvrtom razredu osnovne škole, 1. i 2. dio s dodatnim digitalnim sadržajima</t>
  </si>
  <si>
    <t>PRIRODA 5, Radni udžbenik iz Prirode za peti OŠ (prilagođeno za učenike s poteškoćama)</t>
  </si>
  <si>
    <t>Đ. Ivančić, G. Kalanj Kraljević, B. Agić i dr.</t>
  </si>
  <si>
    <t>MATEMATIKA 7 - udžbenik za pomoć u učenju matematike u sedmom razredu osnovne škole</t>
  </si>
  <si>
    <t>HRVATSKI ZA 8/OSMICA; radni udžbenik za učenike s teškoćama 1. i 2. DIO</t>
  </si>
  <si>
    <t>Super matematika za prave tragače 1 dio</t>
  </si>
  <si>
    <t>Super matematika za prave tragače 2 dio</t>
  </si>
  <si>
    <t>Eureka 1</t>
  </si>
  <si>
    <t>DIP IN 1 : udžbenik engleskoga jezika s dodatnim digitalnim sadržajima u prvom razredu osnovne škole</t>
  </si>
  <si>
    <t>ŠKRINJICA SLOVA I RIJEČI 2, PRVI DIO : integrirani radni udžbenik iz hrvatskoga jezika za drugi razred osnovne škole</t>
  </si>
  <si>
    <t>ŠKRINJICA SLOVA I RIJEČI 2, DRUGI DIO : integrirani radni udžbenik iz hrvatskoga jezika za drugi razred osnovne škole</t>
  </si>
  <si>
    <t>PRIRODA, DRUŠTVO I JA 2 : radni udžbenik iz prirode i društva za drugi razred osnovne škole</t>
  </si>
  <si>
    <t>PČELICA 2, I. I II. DIO : radni udžbenik hrvatskog jezika s dodatnim digitalnim sadržajima u drugom razredu osnovne škole, 1. i 2. dio.</t>
  </si>
  <si>
    <t>PČELICA 2 : radna početnica za pomoć u učenju hrvatskog jezika u drugom razredu osnovne škole, 1. i 2. dio s dodatnim digitalnim sadržajima</t>
  </si>
  <si>
    <t>Sonja Ivić, Marija Krmpotić, Jelena Utješinović, Ela Ivanišević, Gordana Miota Plešnik</t>
  </si>
  <si>
    <t>SUPER MATEMATIKA ZA PRAVE TRAGAČE 2- 1. dio</t>
  </si>
  <si>
    <t>SUPER MATEMATIKA ZA PRAVE TRAGAČE 2- 2. dio</t>
  </si>
  <si>
    <t>SUPER MATEMATIKA ZA PRAVE TRAGAČE 2, 1. DIO : radni udžbenik s prilagođenim sadržajem za 2. razred osnovne škole</t>
  </si>
  <si>
    <t>Marijana Martić, Gordana Ivančić, Anita Čupić, Jasminka Martinić Cezar, Marina Brničević Stanić</t>
  </si>
  <si>
    <t>SUPER MATEMATIKA ZA PRAVE TRAGAČE 2, 2. DIO : radni udžbenik s prilagođenim sadržajem za 2. razred osnovne škole</t>
  </si>
  <si>
    <t>LET'S EXPLORE 2 : Class book with eBook : udžbenik za engleski jezik, 2. razred osnovne škole, 2. godina učenja</t>
  </si>
  <si>
    <t>Oxford</t>
  </si>
  <si>
    <t>SVIJET RIJEČI 3, I. I II. DIO : integrirani radni udžbenik hrvatskoga jezika s dodatnim digitalnim sadržajima u trećem razredu osnovne škole - 1. dio i 2. dio</t>
  </si>
  <si>
    <t>POGLED U SVIJET 3, TRAGOM PRIRODE I DRUŠTVA : radni udžbenik za 3. razred osnovne škole, 1. dio</t>
  </si>
  <si>
    <t>Nataša Svoboda Arnautov, Sanja Škreblin, Sanja Basta, Maja Jelić Kolar</t>
  </si>
  <si>
    <t>POGLED U SVIJET 3, TRAGOM PRIRODE I DRUŠTVA : radni udžbenik za 3. razred osnovne škole, 2. dio</t>
  </si>
  <si>
    <t>MOJ SRETNI BROJ 4 : udžbenik matematike u četvrtom razredu osnovne škole s dodatnim digitalnim sadržajima</t>
  </si>
  <si>
    <t>4. RAZRED - prilagođeni program</t>
  </si>
  <si>
    <t>ZLATNA VRATA 4, komplet 1. i 2. dio, integrirani radni udžbenik za pomoć u učenju hrvatskog jezika u četvrtom razredu osnovne škole s dodatnim digitalni sadržajima</t>
  </si>
  <si>
    <t>integrirani radni udžbenik za pomoć u učenju hrvatskog jezika u četvrtom razredu osnovne škole</t>
  </si>
  <si>
    <t>MOJ SRETNI BROJ 4, radni udžbenik za pomoć u učenju matematike u četvrtomrazredu osnovne škole s dodatnim digitalni sadržajima</t>
  </si>
  <si>
    <t>EUREKA 4, radni udžbenik za pomoć u učenju prirode i društva u četvrtom razredu osnovne škole s dodatnim digitalni sadržajima</t>
  </si>
  <si>
    <t>KLIO 5 : udžbenik za pomoć u učenju povijesti u petom razredu osnovne škole s dodatnim digitalnim sadržajima</t>
  </si>
  <si>
    <t>PRIRODA 6 : udžbenik za pomoć u učenju prirode u šestom razredu osnovne škole</t>
  </si>
  <si>
    <t>Đurđica Culjak, Marijana Gudić</t>
  </si>
  <si>
    <t>KLIO 6 (udžbenik za pomoć u učenju povijesti u šestom razredu osnovne škole s dodatnim digitalnim sadržajima)</t>
  </si>
  <si>
    <t>BIOLOGIJA 8 : udžbenik za pomoć u učenju biologije u osmom razredu osnovne škole</t>
  </si>
  <si>
    <t>MOJA NAJDRAŽA KEMIJA 8 : udžbenik kemije za 8. razred osnovne škole</t>
  </si>
  <si>
    <t>Nikolina Bekić, Andrea Pehar, Julian Hiti</t>
  </si>
  <si>
    <t>PUT U PROŠLOST 8 : udžbenik s radnom bilježnicom za učenike sa smetnjama u razvoju</t>
  </si>
  <si>
    <t>Adosphere 3</t>
  </si>
  <si>
    <t>Početnica šaptalica 1- udžbenik za učenike s posebnim potrebama os 1. - 4. razreda</t>
  </si>
  <si>
    <t>V. Đurek</t>
  </si>
  <si>
    <t>Moja mala matematika- Računajmo do 5 udžbenik za početno učenje matematike u osnovnoj školi</t>
  </si>
  <si>
    <t>Moja najdraža priroda I moje najdraže društvo 1</t>
  </si>
  <si>
    <t>Volim zavičaj 3</t>
  </si>
  <si>
    <t>Čagalj, Duvnjak, Petričević</t>
  </si>
  <si>
    <t>MOJA NAJDRAŽA MATEMATIKA 3, 2. DIO: RADNI UDŽBENIK ZA TREĆI RAZRED OSNOVNE ŠKOLE</t>
  </si>
  <si>
    <t xml:space="preserve">GEA 1 </t>
  </si>
  <si>
    <t>Orešić Tišma</t>
  </si>
  <si>
    <t>Snaga RIJEČI I NAŠ HRVATSKI JEZIK 5, RADNI UDŽBENIK ZA POMOĆ U UČENJU</t>
  </si>
  <si>
    <t xml:space="preserve">radni udžbenik za učenje </t>
  </si>
  <si>
    <t>Vrban</t>
  </si>
  <si>
    <t>Arbanas, Šebalj-Mačkić, Podobn</t>
  </si>
  <si>
    <t>Draganić, Ružić, Stančić</t>
  </si>
  <si>
    <t>Jagodić, Mrkonjić, Tomić Peruško</t>
  </si>
  <si>
    <t>Meštrović, Kraljević, Čiček, Karakaš</t>
  </si>
  <si>
    <t>Kletečki, Novosel, Kovačić</t>
  </si>
  <si>
    <t>6041 6042</t>
  </si>
  <si>
    <t>MIŠOLOVKA 1</t>
  </si>
  <si>
    <t xml:space="preserve">udžbenik iz informatike za 1. razred </t>
  </si>
  <si>
    <t>udžbenik iz vjeronauka za 1. razred</t>
  </si>
  <si>
    <t>udžbenik iz informatike za 2. razred</t>
  </si>
  <si>
    <t xml:space="preserve">MOJ SRETNI BROJ 3 </t>
  </si>
  <si>
    <t xml:space="preserve"> udžbenik matematike s dodatnim digitalnim sadržajima u trećem razredu osnovne škole</t>
  </si>
  <si>
    <t>ZLATNA VRATA 4 : integrirani radni udžbenik hrvatskoga jezika u četvrtom razredu osnovne škole, 1. i 2. dio s dodatnim digitalnim sadržajima</t>
  </si>
  <si>
    <t>ISTRAŽUJEMO NAŠ SVIJET 4 : udžbenik prirode i društva u četvrtom razredu osnovne škole s dodatnim digitalnim sadržajima</t>
  </si>
  <si>
    <t>MATEMATIKA 4, PRVI DIO : radni udžbenik iz matematike za četvrti razred osnovne škole</t>
  </si>
  <si>
    <t>MATEMATIKA 4, DRUGI DIO : radni udžbenik iz matematike za četvrti razred osnovne škole</t>
  </si>
  <si>
    <t>ZLATNA VRATA 4 - integrirani radni udžbenik za pomoć u učenju hrvatskog jezika u četvrtom razredu osnovne škole, 1. i 2. dio- KOMPLET</t>
  </si>
  <si>
    <t>Sonja Ivić, Marija Krmpotić, Tamara Zimšek Mihordin, Duška Prgomet</t>
  </si>
  <si>
    <t>integrirani radni udžbenik za pomoć u učenju hrvatskog jezika u četvrtom razredu osnovne škole, 1. i 2. dio- KOMPLET</t>
  </si>
  <si>
    <t>MATEMATIKA 4, drugi dio - Radni udžbenik iz matematike za četvrti razred osnovne škole (za učenike kojima je određen primjereni program osnovnog odgoja i obrazovanja)</t>
  </si>
  <si>
    <t>Radni udžbenik iz matematike za četvrti razred osnovne škole (za učenike kojima je određen primjereni program osnovnog odgoja i obrazovanja)</t>
  </si>
  <si>
    <t>MATEMATIKA 4, prvi dio - Radni udžbenik iz matematike za četvrti razred osnovne škole (za učenike kojima je određen primjereni program osnovnog odgoja i obrazovanja)</t>
  </si>
  <si>
    <t>ISTRAŽUJEMO NAŠ SVIJET 4 - radni udžbenik za pomoć u učenju prirode i društva u četvrtom razredu osnovne škole</t>
  </si>
  <si>
    <t>CAP SUR 1, udžbenik</t>
  </si>
  <si>
    <t>Amandine Demarteau, Aurore Jarlang, Adelaide Tilly</t>
  </si>
  <si>
    <t xml:space="preserve">udžbenik francuskog jezika </t>
  </si>
  <si>
    <t xml:space="preserve">MATEMATIKA 5 </t>
  </si>
  <si>
    <t>Z. Šikić, M. Babić, V. Cundeković, M. Milić, V. Draženović Žitko, I. Golac Jakopović, B. Goleš, Z. Lobor, M. Marić, T. Nemeth, G. Stajčić, M. Vuković</t>
  </si>
  <si>
    <t>radni udžbenik za pomoć učenicima pri učenju matematike u 5. razredu osnovne škole, 1. svezak</t>
  </si>
  <si>
    <t>radni udžbenik za pomoć učenicima pri učenju matematike u 5. razredu osnovne škole, 2. svezak</t>
  </si>
  <si>
    <t>PRIRODA 5, udžbenik</t>
  </si>
  <si>
    <t>Biljana Agić, Tamara Banović, Ana Lopac Groš</t>
  </si>
  <si>
    <t>udžbenik prirode za 5. razred osnovne škole</t>
  </si>
  <si>
    <t xml:space="preserve">PRIRODA 6,  udžbenik </t>
  </si>
  <si>
    <t>Biljana Agić, Tamara Banović, Ana Lopac Groš, Jasenk a Meštrović</t>
  </si>
  <si>
    <t>RAGAZZINI IT 3, udžbenik</t>
  </si>
  <si>
    <t>udžbenik talijanksog jezika s dodatnim digitalnim sadržajima u 6. razredu osnovne škole</t>
  </si>
  <si>
    <t>MOJA NAJDRAŽA  FIZIKA 7, radni udžbenik</t>
  </si>
  <si>
    <t>radni udžbenik za 7. razred osnovne škole za učenike s teškoćama</t>
  </si>
  <si>
    <t>Tehnička kultura 7: udžbenik</t>
  </si>
  <si>
    <t>udžbenik tehničke kulture za sedmi razred osnovne škole</t>
  </si>
  <si>
    <t>MERCI! 3 : udžbenik za francuski jezik, 7. razred osnovne škole, 4. godina učenja, 2. strani jezik</t>
  </si>
  <si>
    <t>HRVATSKI ZA 8/OSMICA</t>
  </si>
  <si>
    <t>udžbenik iz hrvatskog jezika za osmi razred osnovne škole</t>
  </si>
  <si>
    <t>OSMICA, hrvatska čitanka</t>
  </si>
  <si>
    <t>čitanka iz hrvatskog jezika za osmi  razred osnovne škole</t>
  </si>
  <si>
    <t>HRVATSKI ZA 8, radni udžbenik za učenike s teškoćama, 1. i 2. dio</t>
  </si>
  <si>
    <t xml:space="preserve"> radni udžbenik za učenike s teškoćama, 1. i 2. dio</t>
  </si>
  <si>
    <t>LIKOVNA AVANTURA 8: udžbenik iz likovne kulture za sedmi razred osnovne škole</t>
  </si>
  <si>
    <t>Tehnička kultura 8: udžbenik</t>
  </si>
  <si>
    <t>udžbenik tehničke kulture za osmi razred osnovne škole</t>
  </si>
  <si>
    <t>FIZIKA 8, udžbenik s radnom bilježnicom</t>
  </si>
  <si>
    <t>udžbenik iz fizike za učenike 8. razreda s teškoćama u učenju</t>
  </si>
  <si>
    <t xml:space="preserve">KLIO 8, udžbenik za pomoć u učenju </t>
  </si>
  <si>
    <t>udžbenik za pomoć u učenju povijesti u osmom razredu osnovne škole</t>
  </si>
  <si>
    <t>MOJA ZEMLJA 4, udžbenik</t>
  </si>
  <si>
    <t>udžbenik iz geografiej za osmi razred osnovne škole</t>
  </si>
  <si>
    <t xml:space="preserve">MATEMATIKA 8 </t>
  </si>
  <si>
    <t>Zvonimir Šikić, Vlado Halusek, Višnja Matošević, Vesna Draženović Žitko, Iva Golac Jakopović, Zlatko Lobor, Melita Milić, Tamara Nemeth, Goran Stajčić, Milana Vuković</t>
  </si>
  <si>
    <t xml:space="preserve"> radni udžbenik za pomoć učenicima pri učenju matematike u osmom razredu osnovne škole, 1. svezak</t>
  </si>
  <si>
    <t xml:space="preserve"> radni udžbenik za pomoć učenicima pri učenju matematike u osmom razredu osnovne škole, 2. svezak</t>
  </si>
  <si>
    <t>udžbenik Francuski jezik</t>
  </si>
  <si>
    <t>Snježana Bakarić Palička, Sanja Ćorić Grgić, Ivana Križanac, Žaklina Lukaša</t>
  </si>
  <si>
    <t>OTKRIVAMO MATEMATIKU3, prvi dio</t>
  </si>
  <si>
    <t>Dubravka Glasnović Gracin, Gabriela Žokalj, Tanja Souice</t>
  </si>
  <si>
    <t>OTKRIVAMO MATEMATIKU 3, drugi dio</t>
  </si>
  <si>
    <t>ŠKRINJICA SLOVA I RIJEČI 4, prvi dio</t>
  </si>
  <si>
    <t>ŠKRINJICA SLOVA I RIJEČI 4, drugii dio</t>
  </si>
  <si>
    <t>RIGHT ON 1</t>
  </si>
  <si>
    <t>radni udžbenik iz engleskog jezika</t>
  </si>
  <si>
    <t>Karković, Mrkonjić</t>
  </si>
  <si>
    <t>radni udžbenik iz talijanskog jezika</t>
  </si>
  <si>
    <t>SNAGA RIJEČI I NAŠ HRVATSKI 5 (prilagođeno)</t>
  </si>
  <si>
    <t>radni udžbenik za pomoć u učenju</t>
  </si>
  <si>
    <t>PRIRODA 5 (prilagođeno)</t>
  </si>
  <si>
    <t>Bastić, Begić, Bakarić, Kralj Golub</t>
  </si>
  <si>
    <t>RIHHT ON 2</t>
  </si>
  <si>
    <t>MATEMATIČKI IZAZOVI 6, 1.dio</t>
  </si>
  <si>
    <t>MATEMATIČKI IZAZOVI 6, 2.dio</t>
  </si>
  <si>
    <t>RIGHT ON 3</t>
  </si>
  <si>
    <t>MATEMATIČKI IZAZOVI 7, 1.dio</t>
  </si>
  <si>
    <t>MATEMATIČKI IZAZOVI 7, 2.dio</t>
  </si>
  <si>
    <t>MATEMATIČKI IZAZOVI (prilagođeno)</t>
  </si>
  <si>
    <t>SNAGA RIJEČI I NAŠ HRVATSKI 7 (prilagođeno)</t>
  </si>
  <si>
    <t>Fizika oko nas 7 (prilagođeno)</t>
  </si>
  <si>
    <t>Martinko, Ćulibrk</t>
  </si>
  <si>
    <t>udžbenik za pomoć u učenju</t>
  </si>
  <si>
    <t>RIGHT ON 4</t>
  </si>
  <si>
    <t xml:space="preserve">radni udžbenik iz engleskog jezika </t>
  </si>
  <si>
    <t>MATEMATIČKI IZAZOVI 8, (prilagođeno)</t>
  </si>
  <si>
    <t>SNAGA RIJEČI I NAŠ HRVATSKI 8 (prilagođeno)</t>
  </si>
  <si>
    <t>FIZIKA OKO NAS ( (prilagođeno)</t>
  </si>
  <si>
    <t>NINA I TINO 1</t>
  </si>
  <si>
    <t>Saša Veronek Germadnik, Miroslava Vekić, Maja Križman Roškar</t>
  </si>
  <si>
    <t>početnica za prvi razred osnovne škole, 1. dio</t>
  </si>
  <si>
    <t>početnica za prvi razred osnovne škole, 2. dio</t>
  </si>
  <si>
    <t>Alenka Boras Mandić, Lana Lončar, Radmila Pešut, Maja Križman Roškar</t>
  </si>
  <si>
    <t>udžbenik matematike za prvi razred osnovne škole, 1. dio</t>
  </si>
  <si>
    <t>udžbenik matematike za prvi razred osnovne škole, 2. dio</t>
  </si>
  <si>
    <t>Arijana Piškulić Marjanović, Jasminka Pizzitola, Lidija Prpić, Maja Križman Roškar</t>
  </si>
  <si>
    <t>udžbenik prirode i društva za prvi razred osnovne škole, 1. dio</t>
  </si>
  <si>
    <t>udžbenik prirode i društva za prvi razred osnovne škole, 2. dio</t>
  </si>
  <si>
    <t>udžbenik za katolički vjeronauk prvoga razreda osnovne škole</t>
  </si>
  <si>
    <t>Nadbiskupski duhovni stol - Glas Koncila</t>
  </si>
  <si>
    <t>PČELICA  2 (1. i 2. dio)</t>
  </si>
  <si>
    <t> Sonja Ivić, Marija Krmpotić;</t>
  </si>
  <si>
    <t>radni udžbenik hrvatskog jezika u drugom razred u osnovne škole</t>
  </si>
  <si>
    <t>udžbenik matematike u drugom razredu osnovne škole</t>
  </si>
  <si>
    <t>udžbenik prirode i društva u drugom razredu osnovne škole</t>
  </si>
  <si>
    <t>udžbenik za katolički vjeronauk drugog razreda osnovne škole</t>
  </si>
  <si>
    <t>Nadbiskupski duhovni 
Stol - Glas koncila</t>
  </si>
  <si>
    <t>MOJA DOMENA 2</t>
  </si>
  <si>
    <t>Blaženka Rihter, Karmen Toić Dlačić</t>
  </si>
  <si>
    <t>udžbenik iz informatike za drugi razred osnovne škole</t>
  </si>
  <si>
    <t>Ante Pavlović, Ivica Pažin, Mirjana Džambo Šporec</t>
  </si>
  <si>
    <t>MATEMATIKA 3, Prvi dio</t>
  </si>
  <si>
    <t>MATEMATIKA 3, Drugi dio</t>
  </si>
  <si>
    <t>MOJA DOMENA 4</t>
  </si>
  <si>
    <t>udžbenik iz informatike za četvrti razred osnovne škole</t>
  </si>
  <si>
    <t>SVIJET RIJEČI 4 (1. i 2. dio)</t>
  </si>
  <si>
    <t>MATEMATIČKA MREŽA</t>
  </si>
  <si>
    <t>udžbenik matematike u četvrtom razredu osnovne škole s dodatnim digitalnim sadržajima</t>
  </si>
  <si>
    <t>OTKRIVAMO MATEMATIKU 4, PRVI DIO</t>
  </si>
  <si>
    <t>OTKRIVAMO MATEMATIKU 4, DRUGI DIO</t>
  </si>
  <si>
    <t>PRIRODA I DRUŠTVO I JA 4</t>
  </si>
  <si>
    <t>Nikola Štambak, Tomislav Šarlija, Dragana Mamić, Gordana Kralj, dr.sc. Mila Bulić</t>
  </si>
  <si>
    <t>HRVATSKE JEZIČNE NITI 5</t>
  </si>
  <si>
    <t>Sanja Miloloža, Rada Cikuša, Davor Šimić, Bernardina Petrović</t>
  </si>
  <si>
    <t>udžbenik iz hrvatskoga jezika za peti razred osnovne škole</t>
  </si>
  <si>
    <t>VREMEPLOV 5</t>
  </si>
  <si>
    <t>Neven Budak, Miljenko Hajdarović, Manuela Kujundžić, Šime Labor</t>
  </si>
  <si>
    <t>udžbenik povijesti za peti razred osnovne škole</t>
  </si>
  <si>
    <t>MOJA ZEMLJA 1</t>
  </si>
  <si>
    <t>udžbenik iz geografije za peti razred osnovne škole</t>
  </si>
  <si>
    <t>udžbenik prirode s dodatnim digitalnim sadržajima u petom razredu osnovne škole</t>
  </si>
  <si>
    <t>#MOJPORTAL5</t>
  </si>
  <si>
    <t>MAXIMAL 2</t>
  </si>
  <si>
    <t>Giorgio Motta, Elzbieta Krulak-Kempisty, Claudia Brass, Dagmar Glück, Mirjana Klobučar</t>
  </si>
  <si>
    <t>udžbenik njemačkoga jezika za peti razred osnovne škole, druga godina učenja</t>
  </si>
  <si>
    <t>HRVATSKE JEZIČNE NITI 5 - Udžbenik iz hrvatskoga jezika za peti razred osnovne škole (prilagođeno za učenike s teškoćama u razvoju)</t>
  </si>
  <si>
    <t>Sanja Miloloža, Rada Cikuša, Davor Šimić, doc. dr. sc. Bernardina Petrović</t>
  </si>
  <si>
    <t>RADNI UDŽBENIK ZA UČENIKE/UČENICE S TEŠKOĆAMA</t>
  </si>
  <si>
    <t>MOJA ZEMLJA 1 - Udžbenik iz geografije za peti razred osnovne škole za učenike s teškoćama u razvoju</t>
  </si>
  <si>
    <t>#MOJPORTAL5 - udžbenik za pomoć u učenju informatike u 5. razredu osnovne škole</t>
  </si>
  <si>
    <t>udžbenik za pomoć učenicima pri učenju informatike</t>
  </si>
  <si>
    <t>HRVATSKI ZA 6</t>
  </si>
  <si>
    <t>udžbenik iz hrvatskoga jezika za šesti razred osnovne škole</t>
  </si>
  <si>
    <t>MATEMATIKA 6</t>
  </si>
  <si>
    <t>udžbenik povijesti za šesti razred osnovne škole</t>
  </si>
  <si>
    <t>ŠESTICA</t>
  </si>
  <si>
    <t>čitanka iz hrvatskoga jezika za šesti razred osnovne škole</t>
  </si>
  <si>
    <t>udžbenik za katolički vjeronauk šestoga razreda osnovne škole</t>
  </si>
  <si>
    <t>ALLEGRO 6</t>
  </si>
  <si>
    <t>udžbenik glazbene kulture s dodatnim digitalnim sadržajima u šestom razredu osnovne škole</t>
  </si>
  <si>
    <t>REPORTEROS INTERNACIONALES 2</t>
  </si>
  <si>
    <t>Marcela Calabia, Sonia Campos, Maria Letizia Gallo, Jorgelina Emilse San Pedro, Maria Signo Fuentes, Sara Ruth Talledo Hernandez</t>
  </si>
  <si>
    <t>udžbenik za španjolski jezik, 6. i/ili 7. razred osnovne škole, prvi i drugi strani jezik</t>
  </si>
  <si>
    <t>MOJA ZEMLJA 2 - Udžbenik iz geografije za šesti razred osnovne škole za učenike s teškoćama u razvoju</t>
  </si>
  <si>
    <t>#MOJPORTAL6 - udžbenik za pomoć u učenju informatike u 6. razredu osnovne škole</t>
  </si>
  <si>
    <t>Školska knjiga d.d</t>
  </si>
  <si>
    <t>udžbenik informatike s dodatnim digitalnim sadržajima u sedmom razredu osnovne škole</t>
  </si>
  <si>
    <t>MOJA ZEMLJA 3 (radni udžbenik za učenike s teškoćama )</t>
  </si>
  <si>
    <t>HRVATSKI ZA 7 / SEDMICA (radni udžbenik za učenike s poteškoćama)</t>
  </si>
  <si>
    <t>OSMICA</t>
  </si>
  <si>
    <t>čitanka iz hrvatskoga jezika za osmi razred osnovne škole</t>
  </si>
  <si>
    <t>udžbenik iz hrvatskoga jezika za osmi razred osnovne škole</t>
  </si>
  <si>
    <t>Anica Banović, Martina Čiček, Ozrenka Meštrović, Sunčana Mumelaš, Tanja Petrač</t>
  </si>
  <si>
    <t>udžbenik iz Biologije za 8. razred osnovne škole</t>
  </si>
  <si>
    <t>ALLEGRO 8</t>
  </si>
  <si>
    <t>udžbenik glazbene kulture u osmom razredu osnovne škole s dodatnim digitalnim sadržajima</t>
  </si>
  <si>
    <t>OPAŽAM, OBLIKUJEM 8</t>
  </si>
  <si>
    <t>Martina Kosec, Romana Nikolić</t>
  </si>
  <si>
    <t>udžbenik iz likovne kulture za 8. razred osnovne škole</t>
  </si>
  <si>
    <t>udžbenik za katolički vjeronauk osmoga razreda osnovne škole</t>
  </si>
  <si>
    <t>MOJA ZEMLJA 4 (radni udžbenik za učenike s teškoćama)</t>
  </si>
  <si>
    <t>UDŽBENICI ZA ŠK. GOD. 2024./2025. - OSNOVNA ŠKOLA MARINA DRŽIĆA</t>
  </si>
  <si>
    <t>MOJA DOMENA 1</t>
  </si>
  <si>
    <t>udžbenik iz informatike za prvi razred osnovne škole</t>
  </si>
  <si>
    <t>MOJA DOMENA 3</t>
  </si>
  <si>
    <t>udžbenik iz informatike za treći razred osnovne škole</t>
  </si>
  <si>
    <t>udžbenik za katolički vjeronauk petoga
razreda osnovne škole</t>
  </si>
  <si>
    <t>udžbenik likovne kulture s dodatnim digitalnim sadržajima u petom razredu osnovne škole</t>
  </si>
  <si>
    <t>udžbenik njemačkog jezika s dodatnim digitalnim sadržajima u šestom razredu osnovne škole, 3. godina učenja</t>
  </si>
  <si>
    <t>SVIJET TEHNIKE 6</t>
  </si>
  <si>
    <t>Vladimir Delić, Ivan Jukić, Zvonko Koprivnjak, Sanja Kovačević, Josip Gudelj, Dragan Stanojević, Svjetlana Urbanek</t>
  </si>
  <si>
    <t>udžbenik tehničke kulture s dodatnim digitalnim sadržajima u šestom razredu osnovne škole</t>
  </si>
  <si>
    <t>ALLEGRO 7</t>
  </si>
  <si>
    <t>udžbenik glazbene kulture s dodatnim digitalnim sadržajima u sedmome razredu osnovne škole</t>
  </si>
  <si>
    <t>udžbenik za katolički vjeronauk sedmoga razreda osnovne škole</t>
  </si>
  <si>
    <t>udžbenik iz likovne kulture za 7. razred osnovne škole</t>
  </si>
  <si>
    <t>OPAŽAM, OBLIKUJEM 7</t>
  </si>
  <si>
    <t>udžbenik za pomoć u učenju matematike u 7. razredu osnovne škole</t>
  </si>
  <si>
    <t>SVIJET TEHNIKE 7</t>
  </si>
  <si>
    <t>udžbenik tehničke kulture s dodatnim digitalnim sadržajima u sedmom razredu osnovne škole</t>
  </si>
  <si>
    <t>Martina Čiček, Dubravka Karakaš, Ana Kodžoman, Ozrenka Meštrović, Tanja Petrač, Josipa Poduje</t>
  </si>
  <si>
    <t>radni udžbenik iz biologije za pomoć učenicima pri učenju biologije</t>
  </si>
  <si>
    <t>FIZIKA 7</t>
  </si>
  <si>
    <t>udžbenik za istraživačku nastavu fizike u sedmom razredu osnovne škole</t>
  </si>
  <si>
    <t>Tamara Banović, Karmen Holenda, Sandra Lacić, Elvira Kovač-Andrić, Nikolina Štiglić</t>
  </si>
  <si>
    <t>udžbenik kemije za sedmi razred osnovne škole</t>
  </si>
  <si>
    <t>#MOJ PORTAL 8</t>
  </si>
  <si>
    <t>Magdalena Babić, Nikolina Bubica, Zoran Dimovski, Stanko Leko, Nikola Mihočka, Ivana Ružić, Mario Stančić, Branko Vejnović</t>
  </si>
  <si>
    <t>udžbenik informatike u osmom razredu osnovne škole s dodatnim digitalnim sadržajima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</si>
</sst>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&quot;kn&quot;_-;\-* #,##0.00\ &quot;kn&quot;_-;_-* &quot;-&quot;??\ &quot;kn&quot;_-;_-@_-"/>
    <numFmt numFmtId="165" formatCode="_-* #,##0.00\ _k_n_-;\-* #,##0.00\ _k_n_-;_-* &quot;-&quot;??\ _k_n_-;_-@_-"/>
    <numFmt numFmtId="166" formatCode="_-* #,##0.00\ _k_n_-;\-* #,##0.00\ _k_n_-;_-* \-??\ _k_n_-;_-@_-"/>
    <numFmt numFmtId="167" formatCode="_(* #,##0.00_);_(* \(#,##0.00\);_(* &quot;-&quot;??_);_(@_)"/>
    <numFmt numFmtId="168" formatCode="_(* #,##0.00_);_(* \(#,##0.00\);_(* \-??_);_(@_)"/>
    <numFmt numFmtId="169" formatCode="[$-101041A]General"/>
    <numFmt numFmtId="170" formatCode="_-* #,##0.00\ [$€-1]_-;\-* #,##0.00\ [$€-1]_-;_-* &quot;-&quot;??\ [$€-1]_-;_-@_-"/>
    <numFmt numFmtId="171" formatCode="_-* #,##0.00_-;\-* #,##0.00_-;_-* \-??_-;_-@_-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212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3F4C5D"/>
      <name val="Arial"/>
      <family val="2"/>
      <charset val="238"/>
    </font>
    <font>
      <sz val="12"/>
      <color rgb="FF000000"/>
      <name val="Calibri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charset val="238"/>
    </font>
    <font>
      <sz val="11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sz val="10"/>
      <color rgb="FF211819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D4F6"/>
        <bgColor indexed="64"/>
      </patternFill>
    </fill>
    <fill>
      <patternFill patternType="solid">
        <fgColor theme="2" tint="-9.9978637043366805E-2"/>
        <bgColor rgb="FFC5E0B4"/>
      </patternFill>
    </fill>
    <fill>
      <patternFill patternType="solid">
        <fgColor theme="8" tint="0.39997558519241921"/>
        <bgColor rgb="FFCCCC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D9E6F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0CECE"/>
        <bgColor rgb="FFC9C9C9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/>
      <right style="medium">
        <color rgb="FFA5A5A5"/>
      </right>
      <top/>
      <bottom style="medium">
        <color rgb="FFA5A5A5"/>
      </bottom>
      <diagonal/>
    </border>
  </borders>
  <cellStyleXfs count="33">
    <xf numFmtId="0" fontId="0" fillId="0" borderId="0"/>
    <xf numFmtId="0" fontId="1" fillId="0" borderId="0"/>
    <xf numFmtId="166" fontId="5" fillId="0" borderId="0" applyBorder="0" applyProtection="0"/>
    <xf numFmtId="0" fontId="1" fillId="0" borderId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7" fillId="0" borderId="0"/>
    <xf numFmtId="167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3" fillId="0" borderId="0" applyBorder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Border="0" applyProtection="0"/>
    <xf numFmtId="166" fontId="1" fillId="0" borderId="0" applyBorder="0" applyProtection="0"/>
    <xf numFmtId="0" fontId="21" fillId="0" borderId="0"/>
    <xf numFmtId="165" fontId="5" fillId="0" borderId="0" applyFont="0" applyFill="0" applyBorder="0" applyAlignment="0" applyProtection="0"/>
    <xf numFmtId="166" fontId="1" fillId="0" borderId="0" applyBorder="0" applyProtection="0"/>
    <xf numFmtId="0" fontId="1" fillId="0" borderId="0"/>
    <xf numFmtId="0" fontId="22" fillId="0" borderId="0"/>
    <xf numFmtId="168" fontId="1" fillId="0" borderId="0" applyBorder="0" applyProtection="0"/>
    <xf numFmtId="166" fontId="1" fillId="0" borderId="0" applyBorder="0" applyProtection="0"/>
    <xf numFmtId="43" fontId="1" fillId="0" borderId="0" applyFont="0" applyFill="0" applyBorder="0" applyAlignment="0" applyProtection="0"/>
    <xf numFmtId="0" fontId="15" fillId="0" borderId="0"/>
    <xf numFmtId="0" fontId="5" fillId="0" borderId="0"/>
    <xf numFmtId="171" fontId="1" fillId="0" borderId="0" applyBorder="0" applyProtection="0"/>
  </cellStyleXfs>
  <cellXfs count="534">
    <xf numFmtId="0" fontId="0" fillId="0" borderId="0" xfId="0"/>
    <xf numFmtId="0" fontId="8" fillId="0" borderId="0" xfId="1" applyFont="1" applyProtection="1">
      <protection locked="0"/>
    </xf>
    <xf numFmtId="0" fontId="11" fillId="0" borderId="0" xfId="1" applyFont="1" applyProtection="1">
      <protection locked="0"/>
    </xf>
    <xf numFmtId="49" fontId="8" fillId="0" borderId="0" xfId="3" applyNumberFormat="1" applyFont="1" applyProtection="1">
      <protection locked="0"/>
    </xf>
    <xf numFmtId="0" fontId="8" fillId="0" borderId="0" xfId="1" applyFont="1" applyAlignment="1" applyProtection="1">
      <alignment horizontal="left"/>
      <protection locked="0"/>
    </xf>
    <xf numFmtId="0" fontId="14" fillId="0" borderId="0" xfId="1" applyFont="1" applyProtection="1">
      <protection locked="0"/>
    </xf>
    <xf numFmtId="0" fontId="1" fillId="0" borderId="0" xfId="1" applyProtection="1">
      <protection locked="0"/>
    </xf>
    <xf numFmtId="49" fontId="14" fillId="0" borderId="0" xfId="3" applyNumberFormat="1" applyFont="1" applyProtection="1">
      <protection locked="0"/>
    </xf>
    <xf numFmtId="0" fontId="6" fillId="0" borderId="0" xfId="1" applyFont="1" applyProtection="1">
      <protection locked="0"/>
    </xf>
    <xf numFmtId="49" fontId="6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0" fontId="13" fillId="0" borderId="0" xfId="1" applyFont="1" applyProtection="1">
      <protection locked="0"/>
    </xf>
    <xf numFmtId="0" fontId="6" fillId="0" borderId="0" xfId="1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/>
    <xf numFmtId="0" fontId="1" fillId="0" borderId="4" xfId="1" applyBorder="1" applyAlignment="1">
      <alignment horizontal="left" vertical="center" wrapText="1" readingOrder="1"/>
    </xf>
    <xf numFmtId="0" fontId="10" fillId="2" borderId="4" xfId="1" applyFont="1" applyFill="1" applyBorder="1" applyAlignment="1">
      <alignment vertical="center" readingOrder="1"/>
    </xf>
    <xf numFmtId="0" fontId="9" fillId="0" borderId="4" xfId="1" applyFont="1" applyBorder="1" applyAlignment="1">
      <alignment horizontal="center" vertical="center" wrapText="1" readingOrder="1"/>
    </xf>
    <xf numFmtId="0" fontId="9" fillId="0" borderId="4" xfId="1" applyFont="1" applyBorder="1" applyAlignment="1">
      <alignment horizontal="center" vertical="center" readingOrder="1"/>
    </xf>
    <xf numFmtId="1" fontId="10" fillId="0" borderId="4" xfId="1" applyNumberFormat="1" applyFont="1" applyBorder="1" applyAlignment="1">
      <alignment horizontal="center" vertical="center" wrapText="1"/>
    </xf>
    <xf numFmtId="0" fontId="11" fillId="0" borderId="0" xfId="1" applyFont="1"/>
    <xf numFmtId="0" fontId="18" fillId="0" borderId="4" xfId="1" applyFont="1" applyBorder="1" applyAlignment="1">
      <alignment wrapText="1"/>
    </xf>
    <xf numFmtId="0" fontId="18" fillId="0" borderId="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0" fillId="0" borderId="5" xfId="25" applyFont="1" applyBorder="1" applyAlignment="1">
      <alignment horizontal="center" vertical="center" wrapText="1" readingOrder="1"/>
    </xf>
    <xf numFmtId="0" fontId="10" fillId="0" borderId="5" xfId="25" applyFont="1" applyBorder="1" applyAlignment="1">
      <alignment horizontal="center" vertical="center" readingOrder="1"/>
    </xf>
    <xf numFmtId="0" fontId="4" fillId="0" borderId="4" xfId="1" applyFont="1" applyBorder="1" applyAlignment="1">
      <alignment horizontal="center" vertical="center" wrapText="1" readingOrder="1"/>
    </xf>
    <xf numFmtId="1" fontId="10" fillId="0" borderId="5" xfId="25" applyNumberFormat="1" applyFont="1" applyBorder="1" applyAlignment="1">
      <alignment horizontal="center" vertical="center" wrapText="1"/>
    </xf>
    <xf numFmtId="0" fontId="22" fillId="0" borderId="0" xfId="26" applyProtection="1">
      <protection locked="0"/>
    </xf>
    <xf numFmtId="0" fontId="1" fillId="0" borderId="0" xfId="1"/>
    <xf numFmtId="0" fontId="4" fillId="0" borderId="4" xfId="1" applyFont="1" applyBorder="1" applyAlignment="1">
      <alignment horizontal="center" vertical="center" readingOrder="1"/>
    </xf>
    <xf numFmtId="0" fontId="1" fillId="0" borderId="4" xfId="1" applyBorder="1" applyAlignment="1">
      <alignment horizontal="center" vertical="center"/>
    </xf>
    <xf numFmtId="1" fontId="20" fillId="0" borderId="0" xfId="3" applyNumberFormat="1" applyFont="1" applyAlignment="1" applyProtection="1">
      <alignment horizontal="center" vertical="center"/>
      <protection locked="0"/>
    </xf>
    <xf numFmtId="1" fontId="20" fillId="0" borderId="0" xfId="3" applyNumberFormat="1" applyFont="1" applyAlignment="1" applyProtection="1">
      <alignment horizontal="center" vertical="center" readingOrder="1"/>
      <protection locked="0"/>
    </xf>
    <xf numFmtId="0" fontId="20" fillId="0" borderId="0" xfId="1" applyFont="1" applyAlignment="1" applyProtection="1">
      <alignment horizontal="left" vertical="center"/>
      <protection locked="0"/>
    </xf>
    <xf numFmtId="0" fontId="20" fillId="0" borderId="0" xfId="1" applyFont="1" applyAlignment="1" applyProtection="1">
      <alignment horizontal="left" vertical="center" wrapText="1" readingOrder="1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49" fontId="20" fillId="0" borderId="0" xfId="3" applyNumberFormat="1" applyFont="1" applyAlignment="1" applyProtection="1">
      <alignment horizontal="center" vertical="center" readingOrder="1"/>
      <protection locked="0"/>
    </xf>
    <xf numFmtId="4" fontId="20" fillId="0" borderId="0" xfId="24" applyNumberFormat="1" applyFont="1" applyBorder="1" applyAlignment="1" applyProtection="1">
      <alignment horizontal="center" vertical="center"/>
      <protection locked="0"/>
    </xf>
    <xf numFmtId="0" fontId="18" fillId="0" borderId="4" xfId="1" applyFont="1" applyBorder="1" applyAlignment="1">
      <alignment horizontal="center" vertical="center" wrapText="1" readingOrder="1"/>
    </xf>
    <xf numFmtId="0" fontId="18" fillId="0" borderId="4" xfId="1" applyFont="1" applyBorder="1" applyAlignment="1">
      <alignment horizontal="center" vertical="center" readingOrder="1"/>
    </xf>
    <xf numFmtId="0" fontId="8" fillId="0" borderId="0" xfId="1" applyFont="1"/>
    <xf numFmtId="1" fontId="10" fillId="0" borderId="4" xfId="1" applyNumberFormat="1" applyFont="1" applyBorder="1" applyAlignment="1" applyProtection="1">
      <alignment horizontal="center" vertical="center" wrapText="1"/>
      <protection locked="0"/>
    </xf>
    <xf numFmtId="49" fontId="8" fillId="0" borderId="0" xfId="3" applyNumberFormat="1" applyFont="1"/>
    <xf numFmtId="0" fontId="8" fillId="0" borderId="0" xfId="1" applyFont="1" applyAlignment="1">
      <alignment wrapText="1"/>
    </xf>
    <xf numFmtId="0" fontId="8" fillId="0" borderId="0" xfId="1" applyFont="1" applyAlignment="1">
      <alignment horizontal="left"/>
    </xf>
    <xf numFmtId="0" fontId="9" fillId="5" borderId="2" xfId="1" applyFont="1" applyFill="1" applyBorder="1" applyAlignment="1">
      <alignment wrapText="1"/>
    </xf>
    <xf numFmtId="0" fontId="7" fillId="0" borderId="4" xfId="1" applyFont="1" applyBorder="1" applyAlignment="1">
      <alignment wrapText="1"/>
    </xf>
    <xf numFmtId="0" fontId="12" fillId="0" borderId="4" xfId="1" applyFont="1" applyBorder="1" applyAlignment="1">
      <alignment wrapText="1"/>
    </xf>
    <xf numFmtId="0" fontId="1" fillId="0" borderId="4" xfId="1" applyBorder="1" applyAlignment="1">
      <alignment wrapText="1"/>
    </xf>
    <xf numFmtId="0" fontId="11" fillId="0" borderId="0" xfId="1" applyFont="1" applyAlignment="1" applyProtection="1">
      <alignment vertical="center"/>
      <protection locked="0"/>
    </xf>
    <xf numFmtId="0" fontId="14" fillId="0" borderId="0" xfId="1" applyFont="1" applyAlignment="1" applyProtection="1">
      <alignment vertical="center"/>
      <protection locked="0"/>
    </xf>
    <xf numFmtId="49" fontId="14" fillId="0" borderId="0" xfId="3" applyNumberFormat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4" xfId="1" applyFont="1" applyBorder="1" applyAlignment="1">
      <alignment horizontal="left" vertical="center" wrapText="1" readingOrder="1"/>
    </xf>
    <xf numFmtId="0" fontId="6" fillId="0" borderId="0" xfId="1" applyFont="1" applyAlignment="1" applyProtection="1">
      <alignment vertical="center"/>
      <protection locked="0"/>
    </xf>
    <xf numFmtId="1" fontId="18" fillId="0" borderId="4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horizontal="left" wrapText="1" readingOrder="1"/>
    </xf>
    <xf numFmtId="1" fontId="18" fillId="0" borderId="4" xfId="3" applyNumberFormat="1" applyFont="1" applyBorder="1" applyAlignment="1">
      <alignment horizontal="center" vertical="center"/>
    </xf>
    <xf numFmtId="0" fontId="1" fillId="0" borderId="4" xfId="1" applyBorder="1" applyAlignment="1">
      <alignment horizontal="center" wrapText="1"/>
    </xf>
    <xf numFmtId="0" fontId="18" fillId="0" borderId="4" xfId="1" applyFont="1" applyBorder="1" applyAlignment="1">
      <alignment horizontal="center" wrapText="1" readingOrder="1"/>
    </xf>
    <xf numFmtId="0" fontId="1" fillId="0" borderId="4" xfId="1" applyBorder="1" applyAlignment="1">
      <alignment horizontal="left"/>
    </xf>
    <xf numFmtId="0" fontId="1" fillId="0" borderId="4" xfId="1" applyBorder="1" applyAlignment="1">
      <alignment horizontal="left" wrapText="1" readingOrder="1"/>
    </xf>
    <xf numFmtId="0" fontId="1" fillId="0" borderId="0" xfId="1" applyAlignment="1" applyProtection="1">
      <alignment vertical="center"/>
      <protection locked="0"/>
    </xf>
    <xf numFmtId="0" fontId="10" fillId="7" borderId="1" xfId="1" applyFont="1" applyFill="1" applyBorder="1" applyAlignment="1">
      <alignment vertical="center" readingOrder="1"/>
    </xf>
    <xf numFmtId="1" fontId="4" fillId="0" borderId="4" xfId="3" applyNumberFormat="1" applyFont="1" applyBorder="1" applyAlignment="1">
      <alignment vertical="center"/>
    </xf>
    <xf numFmtId="1" fontId="18" fillId="0" borderId="4" xfId="3" applyNumberFormat="1" applyFont="1" applyBorder="1" applyAlignment="1">
      <alignment horizontal="center" vertical="center" readingOrder="1"/>
    </xf>
    <xf numFmtId="0" fontId="18" fillId="0" borderId="4" xfId="1" applyFont="1" applyBorder="1" applyAlignment="1">
      <alignment wrapText="1" readingOrder="1"/>
    </xf>
    <xf numFmtId="1" fontId="18" fillId="0" borderId="4" xfId="3" applyNumberFormat="1" applyFont="1" applyBorder="1" applyAlignment="1">
      <alignment horizontal="left" vertical="center"/>
    </xf>
    <xf numFmtId="0" fontId="18" fillId="0" borderId="0" xfId="1" applyFont="1"/>
    <xf numFmtId="1" fontId="18" fillId="0" borderId="4" xfId="3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/>
    </xf>
    <xf numFmtId="0" fontId="18" fillId="0" borderId="4" xfId="0" applyFont="1" applyBorder="1"/>
    <xf numFmtId="0" fontId="18" fillId="0" borderId="4" xfId="1" applyFont="1" applyBorder="1" applyAlignment="1">
      <alignment vertical="center" readingOrder="1"/>
    </xf>
    <xf numFmtId="1" fontId="18" fillId="0" borderId="0" xfId="1" applyNumberFormat="1" applyFont="1" applyAlignment="1">
      <alignment horizontal="center" vertical="center"/>
    </xf>
    <xf numFmtId="0" fontId="18" fillId="0" borderId="0" xfId="1" applyFont="1" applyAlignment="1">
      <alignment vertical="center" readingOrder="1"/>
    </xf>
    <xf numFmtId="0" fontId="18" fillId="0" borderId="0" xfId="1" applyFont="1" applyAlignment="1">
      <alignment vertical="center" wrapText="1" readingOrder="1"/>
    </xf>
    <xf numFmtId="0" fontId="4" fillId="0" borderId="0" xfId="1" applyFont="1" applyAlignment="1">
      <alignment vertical="center" wrapText="1" readingOrder="1"/>
    </xf>
    <xf numFmtId="0" fontId="4" fillId="0" borderId="0" xfId="1" applyFont="1" applyAlignment="1">
      <alignment horizontal="center" vertical="center" wrapText="1" readingOrder="1"/>
    </xf>
    <xf numFmtId="0" fontId="18" fillId="0" borderId="4" xfId="1" applyFont="1" applyBorder="1" applyAlignment="1">
      <alignment horizontal="center"/>
    </xf>
    <xf numFmtId="0" fontId="18" fillId="0" borderId="4" xfId="1" applyFont="1" applyBorder="1"/>
    <xf numFmtId="0" fontId="1" fillId="0" borderId="0" xfId="0" applyFont="1"/>
    <xf numFmtId="0" fontId="1" fillId="0" borderId="0" xfId="0" applyFont="1" applyAlignment="1">
      <alignment wrapText="1"/>
    </xf>
    <xf numFmtId="4" fontId="4" fillId="0" borderId="4" xfId="24" applyNumberFormat="1" applyFont="1" applyBorder="1" applyAlignment="1" applyProtection="1">
      <alignment horizontal="center" vertical="center" wrapText="1"/>
    </xf>
    <xf numFmtId="0" fontId="10" fillId="6" borderId="4" xfId="1" applyFont="1" applyFill="1" applyBorder="1" applyAlignment="1">
      <alignment readingOrder="1"/>
    </xf>
    <xf numFmtId="1" fontId="1" fillId="0" borderId="4" xfId="3" applyNumberFormat="1" applyBorder="1" applyAlignment="1">
      <alignment horizontal="center"/>
    </xf>
    <xf numFmtId="0" fontId="12" fillId="0" borderId="4" xfId="19" applyFont="1" applyBorder="1" applyAlignment="1" applyProtection="1">
      <alignment horizontal="center" wrapText="1" readingOrder="1"/>
      <protection locked="0"/>
    </xf>
    <xf numFmtId="1" fontId="1" fillId="0" borderId="4" xfId="1" applyNumberFormat="1" applyBorder="1" applyAlignment="1">
      <alignment horizontal="center" readingOrder="1"/>
    </xf>
    <xf numFmtId="0" fontId="1" fillId="3" borderId="4" xfId="1" applyFill="1" applyBorder="1" applyAlignment="1">
      <alignment horizontal="center"/>
    </xf>
    <xf numFmtId="0" fontId="1" fillId="3" borderId="4" xfId="1" applyFill="1" applyBorder="1" applyAlignment="1">
      <alignment wrapText="1"/>
    </xf>
    <xf numFmtId="0" fontId="12" fillId="0" borderId="4" xfId="0" applyFont="1" applyBorder="1" applyAlignment="1" applyProtection="1">
      <alignment horizontal="center" wrapText="1" readingOrder="1"/>
      <protection locked="0"/>
    </xf>
    <xf numFmtId="0" fontId="12" fillId="0" borderId="4" xfId="1" applyFont="1" applyBorder="1" applyAlignment="1">
      <alignment horizontal="center" wrapText="1" readingOrder="1"/>
    </xf>
    <xf numFmtId="0" fontId="1" fillId="0" borderId="4" xfId="1" applyBorder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12" fillId="0" borderId="4" xfId="1" applyFont="1" applyBorder="1" applyAlignment="1">
      <alignment horizontal="center" readingOrder="1"/>
    </xf>
    <xf numFmtId="0" fontId="1" fillId="0" borderId="4" xfId="1" applyBorder="1" applyAlignment="1">
      <alignment horizontal="center" readingOrder="1"/>
    </xf>
    <xf numFmtId="1" fontId="1" fillId="4" borderId="4" xfId="1" applyNumberFormat="1" applyFill="1" applyBorder="1" applyAlignment="1">
      <alignment horizontal="center" readingOrder="1"/>
    </xf>
    <xf numFmtId="0" fontId="1" fillId="3" borderId="4" xfId="1" applyFill="1" applyBorder="1" applyAlignment="1">
      <alignment horizontal="right"/>
    </xf>
    <xf numFmtId="0" fontId="12" fillId="0" borderId="4" xfId="1" applyFont="1" applyBorder="1" applyAlignment="1">
      <alignment horizontal="right" wrapText="1"/>
    </xf>
    <xf numFmtId="0" fontId="1" fillId="0" borderId="4" xfId="1" applyBorder="1" applyAlignment="1">
      <alignment horizontal="right"/>
    </xf>
    <xf numFmtId="1" fontId="1" fillId="4" borderId="4" xfId="1" applyNumberFormat="1" applyFill="1" applyBorder="1" applyAlignment="1">
      <alignment horizontal="right" readingOrder="1"/>
    </xf>
    <xf numFmtId="0" fontId="10" fillId="0" borderId="0" xfId="1" applyFont="1" applyAlignment="1">
      <alignment readingOrder="1"/>
    </xf>
    <xf numFmtId="0" fontId="10" fillId="0" borderId="0" xfId="1" applyFont="1" applyAlignment="1">
      <alignment horizontal="center" readingOrder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4" xfId="1" applyFont="1" applyBorder="1" applyAlignment="1">
      <alignment horizontal="center"/>
    </xf>
    <xf numFmtId="1" fontId="7" fillId="0" borderId="4" xfId="0" applyNumberFormat="1" applyFont="1" applyBorder="1"/>
    <xf numFmtId="1" fontId="7" fillId="0" borderId="4" xfId="0" applyNumberFormat="1" applyFont="1" applyBorder="1" applyAlignment="1">
      <alignment horizontal="center"/>
    </xf>
    <xf numFmtId="0" fontId="9" fillId="5" borderId="2" xfId="1" applyFont="1" applyFill="1" applyBorder="1" applyAlignment="1">
      <alignment horizontal="center" wrapText="1"/>
    </xf>
    <xf numFmtId="0" fontId="1" fillId="3" borderId="4" xfId="1" applyFill="1" applyBorder="1" applyAlignment="1">
      <alignment horizontal="center" wrapText="1"/>
    </xf>
    <xf numFmtId="0" fontId="18" fillId="0" borderId="4" xfId="9" applyFont="1" applyBorder="1" applyAlignment="1">
      <alignment wrapText="1"/>
    </xf>
    <xf numFmtId="0" fontId="18" fillId="0" borderId="4" xfId="10" applyFont="1" applyBorder="1" applyAlignment="1">
      <alignment wrapText="1"/>
    </xf>
    <xf numFmtId="0" fontId="18" fillId="0" borderId="4" xfId="11" applyFont="1" applyBorder="1" applyAlignment="1">
      <alignment wrapText="1"/>
    </xf>
    <xf numFmtId="0" fontId="18" fillId="0" borderId="4" xfId="30" applyFont="1" applyBorder="1" applyAlignment="1">
      <alignment wrapText="1"/>
    </xf>
    <xf numFmtId="49" fontId="1" fillId="0" borderId="4" xfId="3" applyNumberFormat="1" applyBorder="1" applyAlignment="1">
      <alignment wrapText="1" readingOrder="1"/>
    </xf>
    <xf numFmtId="0" fontId="1" fillId="0" borderId="4" xfId="0" applyFont="1" applyBorder="1"/>
    <xf numFmtId="0" fontId="10" fillId="13" borderId="1" xfId="1" applyFont="1" applyFill="1" applyBorder="1" applyAlignment="1">
      <alignment vertical="center" readingOrder="1"/>
    </xf>
    <xf numFmtId="0" fontId="9" fillId="0" borderId="4" xfId="22" applyFont="1" applyBorder="1" applyAlignment="1">
      <alignment horizontal="center" vertical="center" wrapText="1" readingOrder="1"/>
    </xf>
    <xf numFmtId="0" fontId="9" fillId="0" borderId="4" xfId="22" applyFont="1" applyBorder="1" applyAlignment="1">
      <alignment horizontal="center" vertical="center" readingOrder="1"/>
    </xf>
    <xf numFmtId="0" fontId="1" fillId="0" borderId="4" xfId="0" applyFont="1" applyBorder="1" applyAlignment="1">
      <alignment horizontal="left" wrapText="1"/>
    </xf>
    <xf numFmtId="0" fontId="7" fillId="0" borderId="0" xfId="22" applyFont="1"/>
    <xf numFmtId="4" fontId="7" fillId="0" borderId="0" xfId="22" applyNumberFormat="1" applyFont="1" applyAlignment="1" applyProtection="1">
      <alignment vertical="center"/>
      <protection locked="0"/>
    </xf>
    <xf numFmtId="4" fontId="7" fillId="0" borderId="0" xfId="22" applyNumberFormat="1" applyFont="1" applyAlignment="1" applyProtection="1">
      <alignment horizontal="right" vertical="center"/>
      <protection locked="0"/>
    </xf>
    <xf numFmtId="170" fontId="10" fillId="0" borderId="4" xfId="0" applyNumberFormat="1" applyFont="1" applyBorder="1" applyAlignment="1">
      <alignment horizontal="center" vertical="center"/>
    </xf>
    <xf numFmtId="170" fontId="10" fillId="0" borderId="10" xfId="0" applyNumberFormat="1" applyFont="1" applyBorder="1" applyAlignment="1">
      <alignment horizontal="center" vertical="center"/>
    </xf>
    <xf numFmtId="170" fontId="10" fillId="0" borderId="5" xfId="0" applyNumberFormat="1" applyFont="1" applyBorder="1" applyAlignment="1">
      <alignment horizontal="center" vertical="center"/>
    </xf>
    <xf numFmtId="0" fontId="10" fillId="15" borderId="4" xfId="1" applyFont="1" applyFill="1" applyBorder="1" applyAlignment="1">
      <alignment vertical="center" readingOrder="1"/>
    </xf>
    <xf numFmtId="0" fontId="10" fillId="15" borderId="4" xfId="1" applyFont="1" applyFill="1" applyBorder="1" applyAlignment="1">
      <alignment horizontal="left" readingOrder="1"/>
    </xf>
    <xf numFmtId="0" fontId="10" fillId="15" borderId="4" xfId="1" applyFont="1" applyFill="1" applyBorder="1" applyAlignment="1" applyProtection="1">
      <alignment vertical="center" readingOrder="1"/>
      <protection locked="0"/>
    </xf>
    <xf numFmtId="0" fontId="10" fillId="15" borderId="4" xfId="1" applyFont="1" applyFill="1" applyBorder="1" applyAlignment="1" applyProtection="1">
      <alignment horizontal="right" vertical="center" readingOrder="1"/>
      <protection locked="0"/>
    </xf>
    <xf numFmtId="1" fontId="10" fillId="2" borderId="4" xfId="3" applyNumberFormat="1" applyFont="1" applyFill="1" applyBorder="1" applyAlignment="1">
      <alignment horizontal="left"/>
    </xf>
    <xf numFmtId="0" fontId="1" fillId="0" borderId="4" xfId="3" applyBorder="1" applyAlignment="1">
      <alignment wrapText="1" readingOrder="1"/>
    </xf>
    <xf numFmtId="1" fontId="10" fillId="0" borderId="4" xfId="3" applyNumberFormat="1" applyFont="1" applyBorder="1" applyAlignment="1">
      <alignment vertical="center"/>
    </xf>
    <xf numFmtId="1" fontId="10" fillId="16" borderId="4" xfId="3" applyNumberFormat="1" applyFont="1" applyFill="1" applyBorder="1" applyAlignment="1">
      <alignment vertical="center"/>
    </xf>
    <xf numFmtId="1" fontId="10" fillId="16" borderId="4" xfId="3" applyNumberFormat="1" applyFont="1" applyFill="1" applyBorder="1" applyAlignment="1">
      <alignment horizontal="left"/>
    </xf>
    <xf numFmtId="1" fontId="10" fillId="16" borderId="4" xfId="3" applyNumberFormat="1" applyFont="1" applyFill="1" applyBorder="1" applyAlignment="1" applyProtection="1">
      <alignment horizontal="right" vertical="center"/>
      <protection locked="0"/>
    </xf>
    <xf numFmtId="4" fontId="10" fillId="16" borderId="4" xfId="2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center"/>
    </xf>
    <xf numFmtId="0" fontId="22" fillId="0" borderId="0" xfId="26" applyAlignment="1" applyProtection="1">
      <alignment vertical="top"/>
      <protection locked="0"/>
    </xf>
    <xf numFmtId="0" fontId="1" fillId="0" borderId="0" xfId="1" applyAlignment="1">
      <alignment vertical="top"/>
    </xf>
    <xf numFmtId="0" fontId="24" fillId="0" borderId="0" xfId="26" applyFont="1" applyProtection="1">
      <protection locked="0"/>
    </xf>
    <xf numFmtId="0" fontId="20" fillId="0" borderId="0" xfId="1" applyFont="1"/>
    <xf numFmtId="0" fontId="15" fillId="0" borderId="0" xfId="26" applyFont="1" applyProtection="1">
      <protection locked="0"/>
    </xf>
    <xf numFmtId="0" fontId="25" fillId="0" borderId="0" xfId="1" applyFont="1"/>
    <xf numFmtId="0" fontId="15" fillId="0" borderId="0" xfId="26" applyFont="1" applyAlignment="1" applyProtection="1">
      <alignment vertical="top"/>
      <protection locked="0"/>
    </xf>
    <xf numFmtId="0" fontId="25" fillId="0" borderId="0" xfId="1" applyFont="1" applyAlignment="1">
      <alignment vertical="top"/>
    </xf>
    <xf numFmtId="0" fontId="1" fillId="0" borderId="4" xfId="1" applyBorder="1"/>
    <xf numFmtId="0" fontId="5" fillId="0" borderId="0" xfId="1" applyFont="1" applyAlignment="1">
      <alignment horizontal="left" vertical="top"/>
    </xf>
    <xf numFmtId="0" fontId="26" fillId="0" borderId="0" xfId="26" applyFont="1" applyAlignment="1" applyProtection="1">
      <alignment horizontal="left" vertical="top"/>
      <protection locked="0"/>
    </xf>
    <xf numFmtId="0" fontId="22" fillId="0" borderId="0" xfId="26" applyAlignment="1" applyProtection="1">
      <alignment horizontal="left" vertical="top"/>
      <protection locked="0"/>
    </xf>
    <xf numFmtId="0" fontId="1" fillId="0" borderId="0" xfId="1" applyAlignment="1">
      <alignment horizontal="left" vertical="top"/>
    </xf>
    <xf numFmtId="0" fontId="27" fillId="0" borderId="0" xfId="26" applyFont="1" applyAlignment="1" applyProtection="1">
      <alignment horizontal="left" vertical="top"/>
      <protection locked="0"/>
    </xf>
    <xf numFmtId="164" fontId="7" fillId="0" borderId="4" xfId="0" applyNumberFormat="1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1" fontId="7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center" wrapText="1" readingOrder="1"/>
    </xf>
    <xf numFmtId="1" fontId="7" fillId="0" borderId="4" xfId="0" applyNumberFormat="1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wrapText="1"/>
    </xf>
    <xf numFmtId="4" fontId="18" fillId="0" borderId="4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 readingOrder="1"/>
    </xf>
    <xf numFmtId="0" fontId="7" fillId="0" borderId="4" xfId="22" applyFont="1" applyBorder="1"/>
    <xf numFmtId="0" fontId="7" fillId="0" borderId="4" xfId="22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3" fontId="18" fillId="18" borderId="4" xfId="0" applyNumberFormat="1" applyFont="1" applyFill="1" applyBorder="1" applyAlignment="1">
      <alignment horizontal="left" wrapText="1"/>
    </xf>
    <xf numFmtId="0" fontId="1" fillId="0" borderId="4" xfId="0" applyFont="1" applyBorder="1" applyAlignment="1">
      <alignment horizontal="left" wrapText="1" readingOrder="1"/>
    </xf>
    <xf numFmtId="0" fontId="1" fillId="0" borderId="3" xfId="0" applyFont="1" applyBorder="1" applyAlignment="1">
      <alignment horizontal="left" wrapText="1" readingOrder="1"/>
    </xf>
    <xf numFmtId="49" fontId="18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left" wrapText="1"/>
    </xf>
    <xf numFmtId="1" fontId="7" fillId="0" borderId="4" xfId="0" applyNumberFormat="1" applyFont="1" applyBorder="1" applyAlignment="1">
      <alignment horizontal="center" wrapText="1" readingOrder="1"/>
    </xf>
    <xf numFmtId="0" fontId="7" fillId="0" borderId="4" xfId="0" applyFont="1" applyBorder="1" applyAlignment="1">
      <alignment horizontal="left" wrapText="1"/>
    </xf>
    <xf numFmtId="0" fontId="18" fillId="17" borderId="4" xfId="0" applyFont="1" applyFill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 applyAlignment="1">
      <alignment horizontal="left" wrapText="1"/>
    </xf>
    <xf numFmtId="4" fontId="1" fillId="0" borderId="4" xfId="0" applyNumberFormat="1" applyFont="1" applyBorder="1" applyAlignment="1">
      <alignment horizontal="center" wrapText="1"/>
    </xf>
    <xf numFmtId="169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 wrapText="1" readingOrder="1"/>
    </xf>
    <xf numFmtId="49" fontId="7" fillId="0" borderId="4" xfId="0" applyNumberFormat="1" applyFont="1" applyBorder="1" applyAlignment="1">
      <alignment horizontal="left" wrapText="1" readingOrder="1"/>
    </xf>
    <xf numFmtId="0" fontId="18" fillId="0" borderId="4" xfId="22" applyFont="1" applyBorder="1" applyAlignment="1">
      <alignment horizontal="center" wrapText="1" readingOrder="1"/>
    </xf>
    <xf numFmtId="0" fontId="18" fillId="0" borderId="4" xfId="22" applyFont="1" applyBorder="1" applyAlignment="1">
      <alignment horizontal="center" readingOrder="1"/>
    </xf>
    <xf numFmtId="0" fontId="1" fillId="0" borderId="4" xfId="22" applyFont="1" applyBorder="1" applyAlignment="1">
      <alignment horizontal="left" wrapText="1"/>
    </xf>
    <xf numFmtId="0" fontId="18" fillId="0" borderId="4" xfId="22" applyFont="1" applyBorder="1" applyAlignment="1">
      <alignment horizontal="left" wrapText="1" readingOrder="1"/>
    </xf>
    <xf numFmtId="0" fontId="1" fillId="0" borderId="4" xfId="22" applyFont="1" applyBorder="1" applyAlignment="1">
      <alignment horizontal="center" wrapText="1" readingOrder="1"/>
    </xf>
    <xf numFmtId="4" fontId="1" fillId="0" borderId="4" xfId="3" applyNumberFormat="1" applyBorder="1" applyAlignment="1" applyProtection="1">
      <alignment horizontal="center" readingOrder="1"/>
      <protection locked="0"/>
    </xf>
    <xf numFmtId="0" fontId="1" fillId="0" borderId="4" xfId="23" applyNumberFormat="1" applyFont="1" applyFill="1" applyBorder="1" applyAlignment="1" applyProtection="1">
      <alignment horizontal="center" wrapText="1" readingOrder="1"/>
    </xf>
    <xf numFmtId="0" fontId="19" fillId="0" borderId="4" xfId="22" applyFont="1" applyBorder="1" applyAlignment="1">
      <alignment horizontal="left" wrapText="1"/>
    </xf>
    <xf numFmtId="0" fontId="1" fillId="0" borderId="4" xfId="22" applyFont="1" applyBorder="1" applyAlignment="1">
      <alignment horizontal="center" wrapText="1"/>
    </xf>
    <xf numFmtId="0" fontId="18" fillId="0" borderId="4" xfId="22" applyFont="1" applyBorder="1" applyAlignment="1">
      <alignment horizontal="left" readingOrder="1"/>
    </xf>
    <xf numFmtId="1" fontId="1" fillId="0" borderId="4" xfId="22" applyNumberFormat="1" applyFont="1" applyBorder="1" applyAlignment="1">
      <alignment horizontal="center"/>
    </xf>
    <xf numFmtId="1" fontId="1" fillId="0" borderId="4" xfId="3" applyNumberFormat="1" applyBorder="1" applyAlignment="1">
      <alignment horizontal="center" wrapText="1"/>
    </xf>
    <xf numFmtId="4" fontId="1" fillId="0" borderId="4" xfId="3" applyNumberFormat="1" applyBorder="1" applyAlignment="1" applyProtection="1">
      <alignment horizontal="center" wrapText="1"/>
      <protection locked="0"/>
    </xf>
    <xf numFmtId="0" fontId="1" fillId="0" borderId="4" xfId="22" applyFont="1" applyBorder="1" applyAlignment="1">
      <alignment horizontal="left"/>
    </xf>
    <xf numFmtId="1" fontId="1" fillId="0" borderId="4" xfId="22" applyNumberFormat="1" applyFont="1" applyBorder="1" applyAlignment="1">
      <alignment horizontal="center" wrapText="1"/>
    </xf>
    <xf numFmtId="49" fontId="1" fillId="0" borderId="4" xfId="3" applyNumberFormat="1" applyBorder="1" applyAlignment="1">
      <alignment horizontal="center" wrapText="1" readingOrder="1"/>
    </xf>
    <xf numFmtId="0" fontId="7" fillId="17" borderId="4" xfId="0" applyFont="1" applyFill="1" applyBorder="1" applyAlignment="1">
      <alignment horizontal="left" wrapText="1"/>
    </xf>
    <xf numFmtId="0" fontId="12" fillId="0" borderId="4" xfId="31" applyFont="1" applyBorder="1" applyAlignment="1" applyProtection="1">
      <alignment horizontal="center" wrapText="1" readingOrder="1"/>
      <protection locked="0"/>
    </xf>
    <xf numFmtId="0" fontId="12" fillId="0" borderId="4" xfId="31" applyFont="1" applyBorder="1" applyAlignment="1" applyProtection="1">
      <alignment horizontal="left" wrapText="1" readingOrder="1"/>
      <protection locked="0"/>
    </xf>
    <xf numFmtId="49" fontId="1" fillId="0" borderId="4" xfId="1" applyNumberFormat="1" applyBorder="1" applyAlignment="1">
      <alignment horizontal="center" wrapText="1" readingOrder="1"/>
    </xf>
    <xf numFmtId="0" fontId="18" fillId="0" borderId="5" xfId="22" applyFont="1" applyBorder="1" applyAlignment="1">
      <alignment horizontal="center" wrapText="1" readingOrder="1"/>
    </xf>
    <xf numFmtId="0" fontId="18" fillId="0" borderId="5" xfId="22" applyFont="1" applyBorder="1" applyAlignment="1">
      <alignment horizontal="center" readingOrder="1"/>
    </xf>
    <xf numFmtId="0" fontId="1" fillId="0" borderId="5" xfId="22" applyFont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0" fontId="12" fillId="0" borderId="4" xfId="0" applyFont="1" applyBorder="1" applyAlignment="1" applyProtection="1">
      <alignment horizontal="left" wrapText="1" readingOrder="1"/>
      <protection locked="0"/>
    </xf>
    <xf numFmtId="0" fontId="10" fillId="0" borderId="4" xfId="1" applyFont="1" applyBorder="1" applyAlignment="1">
      <alignment horizontal="center" vertical="center" wrapText="1" readingOrder="1"/>
    </xf>
    <xf numFmtId="0" fontId="10" fillId="0" borderId="4" xfId="1" applyFont="1" applyBorder="1" applyAlignment="1">
      <alignment horizontal="center" vertical="center" readingOrder="1"/>
    </xf>
    <xf numFmtId="4" fontId="10" fillId="0" borderId="4" xfId="24" applyNumberFormat="1" applyFont="1" applyBorder="1" applyAlignment="1" applyProtection="1">
      <alignment horizontal="center" vertical="center" wrapText="1"/>
    </xf>
    <xf numFmtId="0" fontId="1" fillId="0" borderId="4" xfId="22" applyFont="1" applyBorder="1" applyAlignment="1" applyProtection="1">
      <alignment horizontal="center"/>
      <protection locked="0"/>
    </xf>
    <xf numFmtId="0" fontId="28" fillId="0" borderId="0" xfId="22" applyFont="1" applyProtection="1">
      <protection locked="0"/>
    </xf>
    <xf numFmtId="0" fontId="1" fillId="0" borderId="4" xfId="1" applyBorder="1" applyAlignment="1">
      <alignment horizontal="center" wrapText="1" readingOrder="1"/>
    </xf>
    <xf numFmtId="1" fontId="10" fillId="2" borderId="4" xfId="3" applyNumberFormat="1" applyFont="1" applyFill="1" applyBorder="1"/>
    <xf numFmtId="1" fontId="1" fillId="0" borderId="4" xfId="3" applyNumberFormat="1" applyBorder="1" applyAlignment="1">
      <alignment horizontal="center" readingOrder="1"/>
    </xf>
    <xf numFmtId="0" fontId="1" fillId="0" borderId="15" xfId="0" applyFont="1" applyBorder="1" applyAlignment="1">
      <alignment wrapText="1"/>
    </xf>
    <xf numFmtId="1" fontId="1" fillId="0" borderId="4" xfId="1" applyNumberFormat="1" applyBorder="1" applyAlignment="1">
      <alignment horizontal="center"/>
    </xf>
    <xf numFmtId="1" fontId="1" fillId="0" borderId="4" xfId="1" applyNumberFormat="1" applyBorder="1" applyAlignment="1">
      <alignment horizontal="center" wrapText="1"/>
    </xf>
    <xf numFmtId="4" fontId="1" fillId="0" borderId="4" xfId="3" applyNumberFormat="1" applyBorder="1" applyAlignment="1" applyProtection="1">
      <alignment horizontal="center" wrapText="1" readingOrder="1"/>
      <protection locked="0"/>
    </xf>
    <xf numFmtId="1" fontId="10" fillId="0" borderId="4" xfId="3" applyNumberFormat="1" applyFont="1" applyBorder="1"/>
    <xf numFmtId="0" fontId="1" fillId="4" borderId="4" xfId="1" applyFill="1" applyBorder="1" applyAlignment="1">
      <alignment horizontal="left" wrapText="1" readingOrder="1"/>
    </xf>
    <xf numFmtId="49" fontId="1" fillId="4" borderId="4" xfId="1" applyNumberFormat="1" applyFill="1" applyBorder="1" applyAlignment="1">
      <alignment wrapText="1" readingOrder="1"/>
    </xf>
    <xf numFmtId="0" fontId="10" fillId="19" borderId="4" xfId="1" applyFont="1" applyFill="1" applyBorder="1" applyAlignment="1">
      <alignment horizontal="left" wrapText="1"/>
    </xf>
    <xf numFmtId="0" fontId="1" fillId="19" borderId="4" xfId="0" applyFont="1" applyFill="1" applyBorder="1" applyAlignment="1">
      <alignment wrapText="1"/>
    </xf>
    <xf numFmtId="0" fontId="6" fillId="4" borderId="0" xfId="1" applyFont="1" applyFill="1" applyProtection="1">
      <protection locked="0"/>
    </xf>
    <xf numFmtId="0" fontId="10" fillId="12" borderId="4" xfId="22" applyFont="1" applyFill="1" applyBorder="1" applyAlignment="1">
      <alignment vertical="center"/>
    </xf>
    <xf numFmtId="0" fontId="10" fillId="12" borderId="4" xfId="22" applyFont="1" applyFill="1" applyBorder="1"/>
    <xf numFmtId="0" fontId="1" fillId="12" borderId="4" xfId="22" applyFont="1" applyFill="1" applyBorder="1"/>
    <xf numFmtId="0" fontId="10" fillId="12" borderId="4" xfId="22" applyFont="1" applyFill="1" applyBorder="1" applyProtection="1">
      <protection locked="0"/>
    </xf>
    <xf numFmtId="1" fontId="29" fillId="14" borderId="4" xfId="0" applyNumberFormat="1" applyFont="1" applyFill="1" applyBorder="1"/>
    <xf numFmtId="1" fontId="29" fillId="11" borderId="4" xfId="0" applyNumberFormat="1" applyFont="1" applyFill="1" applyBorder="1"/>
    <xf numFmtId="1" fontId="7" fillId="11" borderId="4" xfId="0" applyNumberFormat="1" applyFont="1" applyFill="1" applyBorder="1"/>
    <xf numFmtId="1" fontId="10" fillId="11" borderId="4" xfId="3" applyNumberFormat="1" applyFont="1" applyFill="1" applyBorder="1" applyAlignment="1" applyProtection="1">
      <alignment wrapText="1"/>
      <protection locked="0"/>
    </xf>
    <xf numFmtId="4" fontId="1" fillId="0" borderId="4" xfId="3" applyNumberFormat="1" applyBorder="1" applyAlignment="1" applyProtection="1">
      <alignment horizontal="right" wrapText="1"/>
      <protection locked="0"/>
    </xf>
    <xf numFmtId="1" fontId="29" fillId="11" borderId="5" xfId="0" applyNumberFormat="1" applyFont="1" applyFill="1" applyBorder="1"/>
    <xf numFmtId="1" fontId="7" fillId="11" borderId="5" xfId="0" applyNumberFormat="1" applyFont="1" applyFill="1" applyBorder="1"/>
    <xf numFmtId="4" fontId="7" fillId="11" borderId="5" xfId="0" applyNumberFormat="1" applyFont="1" applyFill="1" applyBorder="1" applyAlignment="1">
      <alignment horizontal="center"/>
    </xf>
    <xf numFmtId="4" fontId="1" fillId="11" borderId="5" xfId="3" applyNumberFormat="1" applyFill="1" applyBorder="1" applyAlignment="1" applyProtection="1">
      <alignment horizontal="right" wrapText="1"/>
      <protection locked="0"/>
    </xf>
    <xf numFmtId="0" fontId="18" fillId="11" borderId="4" xfId="0" applyFont="1" applyFill="1" applyBorder="1" applyAlignment="1">
      <alignment horizontal="left" wrapText="1"/>
    </xf>
    <xf numFmtId="4" fontId="7" fillId="11" borderId="4" xfId="0" applyNumberFormat="1" applyFont="1" applyFill="1" applyBorder="1" applyAlignment="1">
      <alignment horizontal="center" wrapText="1"/>
    </xf>
    <xf numFmtId="4" fontId="1" fillId="11" borderId="4" xfId="3" applyNumberFormat="1" applyFill="1" applyBorder="1" applyAlignment="1" applyProtection="1">
      <alignment horizontal="right" wrapText="1"/>
      <protection locked="0"/>
    </xf>
    <xf numFmtId="49" fontId="1" fillId="0" borderId="4" xfId="1" applyNumberFormat="1" applyBorder="1" applyAlignment="1">
      <alignment horizontal="left" wrapText="1" readingOrder="1"/>
    </xf>
    <xf numFmtId="49" fontId="1" fillId="0" borderId="4" xfId="1" applyNumberFormat="1" applyBorder="1" applyAlignment="1">
      <alignment horizontal="left" wrapText="1"/>
    </xf>
    <xf numFmtId="1" fontId="10" fillId="11" borderId="4" xfId="3" applyNumberFormat="1" applyFont="1" applyFill="1" applyBorder="1"/>
    <xf numFmtId="1" fontId="1" fillId="11" borderId="4" xfId="3" applyNumberFormat="1" applyFill="1" applyBorder="1"/>
    <xf numFmtId="4" fontId="1" fillId="11" borderId="4" xfId="3" applyNumberFormat="1" applyFill="1" applyBorder="1" applyAlignment="1" applyProtection="1">
      <alignment wrapText="1"/>
      <protection locked="0"/>
    </xf>
    <xf numFmtId="0" fontId="18" fillId="11" borderId="4" xfId="22" applyFont="1" applyFill="1" applyBorder="1" applyAlignment="1">
      <alignment horizontal="center" wrapText="1" readingOrder="1"/>
    </xf>
    <xf numFmtId="0" fontId="18" fillId="11" borderId="4" xfId="22" applyFont="1" applyFill="1" applyBorder="1" applyAlignment="1">
      <alignment horizontal="center" readingOrder="1"/>
    </xf>
    <xf numFmtId="0" fontId="7" fillId="11" borderId="4" xfId="22" applyFont="1" applyFill="1" applyBorder="1"/>
    <xf numFmtId="1" fontId="1" fillId="0" borderId="5" xfId="3" applyNumberFormat="1" applyBorder="1" applyAlignment="1">
      <alignment horizontal="center"/>
    </xf>
    <xf numFmtId="1" fontId="1" fillId="0" borderId="14" xfId="1" applyNumberFormat="1" applyBorder="1" applyAlignment="1">
      <alignment horizontal="center" readingOrder="1"/>
    </xf>
    <xf numFmtId="0" fontId="1" fillId="0" borderId="14" xfId="1" applyBorder="1" applyAlignment="1">
      <alignment wrapText="1" readingOrder="1"/>
    </xf>
    <xf numFmtId="49" fontId="1" fillId="0" borderId="14" xfId="1" applyNumberFormat="1" applyBorder="1" applyAlignment="1">
      <alignment wrapText="1" readingOrder="1"/>
    </xf>
    <xf numFmtId="49" fontId="1" fillId="0" borderId="14" xfId="1" applyNumberFormat="1" applyBorder="1" applyAlignment="1">
      <alignment horizontal="center" wrapText="1" readingOrder="1"/>
    </xf>
    <xf numFmtId="3" fontId="1" fillId="0" borderId="14" xfId="1" applyNumberFormat="1" applyBorder="1" applyAlignment="1">
      <alignment horizontal="center"/>
    </xf>
    <xf numFmtId="1" fontId="10" fillId="12" borderId="4" xfId="22" applyNumberFormat="1" applyFont="1" applyFill="1" applyBorder="1" applyAlignment="1">
      <alignment vertical="center"/>
    </xf>
    <xf numFmtId="1" fontId="1" fillId="12" borderId="4" xfId="22" applyNumberFormat="1" applyFont="1" applyFill="1" applyBorder="1" applyAlignment="1">
      <alignment vertical="center"/>
    </xf>
    <xf numFmtId="0" fontId="1" fillId="0" borderId="4" xfId="0" applyFont="1" applyBorder="1" applyAlignment="1" applyProtection="1">
      <alignment horizontal="left" wrapText="1"/>
      <protection locked="0"/>
    </xf>
    <xf numFmtId="0" fontId="1" fillId="8" borderId="12" xfId="0" applyFont="1" applyFill="1" applyBorder="1" applyAlignment="1">
      <alignment horizontal="left" wrapText="1"/>
    </xf>
    <xf numFmtId="0" fontId="1" fillId="8" borderId="12" xfId="0" applyFont="1" applyFill="1" applyBorder="1" applyAlignment="1">
      <alignment wrapText="1"/>
    </xf>
    <xf numFmtId="0" fontId="1" fillId="8" borderId="13" xfId="0" applyFont="1" applyFill="1" applyBorder="1" applyAlignment="1">
      <alignment horizontal="left" wrapText="1"/>
    </xf>
    <xf numFmtId="0" fontId="1" fillId="8" borderId="4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4" xfId="0" applyFont="1" applyFill="1" applyBorder="1" applyAlignment="1" applyProtection="1">
      <alignment horizontal="left" wrapText="1"/>
      <protection locked="0"/>
    </xf>
    <xf numFmtId="0" fontId="30" fillId="8" borderId="4" xfId="0" applyFont="1" applyFill="1" applyBorder="1" applyAlignment="1">
      <alignment horizontal="left" wrapText="1"/>
    </xf>
    <xf numFmtId="0" fontId="1" fillId="13" borderId="2" xfId="1" applyFill="1" applyBorder="1" applyAlignment="1">
      <alignment readingOrder="1"/>
    </xf>
    <xf numFmtId="0" fontId="1" fillId="13" borderId="2" xfId="1" applyFill="1" applyBorder="1" applyAlignment="1">
      <alignment horizontal="center" readingOrder="1"/>
    </xf>
    <xf numFmtId="4" fontId="1" fillId="13" borderId="2" xfId="1" applyNumberFormat="1" applyFill="1" applyBorder="1" applyAlignment="1" applyProtection="1">
      <alignment horizontal="left" readingOrder="1"/>
      <protection locked="0"/>
    </xf>
    <xf numFmtId="4" fontId="1" fillId="13" borderId="3" xfId="1" applyNumberFormat="1" applyFill="1" applyBorder="1" applyAlignment="1" applyProtection="1">
      <alignment horizontal="right" readingOrder="1"/>
      <protection locked="0"/>
    </xf>
    <xf numFmtId="1" fontId="1" fillId="11" borderId="4" xfId="1" applyNumberFormat="1" applyFill="1" applyBorder="1" applyAlignment="1">
      <alignment horizontal="center"/>
    </xf>
    <xf numFmtId="4" fontId="1" fillId="11" borderId="4" xfId="1" applyNumberFormat="1" applyFill="1" applyBorder="1" applyAlignment="1" applyProtection="1">
      <alignment horizontal="center"/>
      <protection locked="0"/>
    </xf>
    <xf numFmtId="4" fontId="1" fillId="11" borderId="4" xfId="6" applyNumberFormat="1" applyFont="1" applyFill="1" applyBorder="1" applyAlignment="1" applyProtection="1">
      <alignment horizontal="right"/>
      <protection locked="0"/>
    </xf>
    <xf numFmtId="1" fontId="1" fillId="0" borderId="4" xfId="1" applyNumberFormat="1" applyBorder="1" applyAlignment="1" applyProtection="1">
      <alignment horizontal="center"/>
      <protection locked="0"/>
    </xf>
    <xf numFmtId="4" fontId="1" fillId="0" borderId="4" xfId="1" applyNumberFormat="1" applyBorder="1" applyAlignment="1" applyProtection="1">
      <alignment horizontal="center"/>
      <protection locked="0"/>
    </xf>
    <xf numFmtId="4" fontId="1" fillId="0" borderId="4" xfId="6" applyNumberFormat="1" applyFont="1" applyFill="1" applyBorder="1" applyAlignment="1" applyProtection="1">
      <alignment horizontal="right"/>
      <protection locked="0"/>
    </xf>
    <xf numFmtId="0" fontId="18" fillId="0" borderId="4" xfId="1" applyFont="1" applyBorder="1" applyAlignment="1">
      <alignment horizontal="center" wrapText="1"/>
    </xf>
    <xf numFmtId="1" fontId="10" fillId="11" borderId="1" xfId="3" applyNumberFormat="1" applyFont="1" applyFill="1" applyBorder="1"/>
    <xf numFmtId="1" fontId="1" fillId="11" borderId="2" xfId="3" applyNumberFormat="1" applyFill="1" applyBorder="1"/>
    <xf numFmtId="1" fontId="1" fillId="11" borderId="3" xfId="3" applyNumberFormat="1" applyFill="1" applyBorder="1"/>
    <xf numFmtId="0" fontId="1" fillId="0" borderId="5" xfId="1" applyBorder="1" applyAlignment="1">
      <alignment horizontal="center" wrapText="1" readingOrder="1"/>
    </xf>
    <xf numFmtId="1" fontId="10" fillId="11" borderId="4" xfId="3" applyNumberFormat="1" applyFont="1" applyFill="1" applyBorder="1" applyAlignment="1">
      <alignment horizontal="left"/>
    </xf>
    <xf numFmtId="0" fontId="1" fillId="11" borderId="4" xfId="1" applyFill="1" applyBorder="1" applyAlignment="1">
      <alignment horizontal="left" wrapText="1" readingOrder="1"/>
    </xf>
    <xf numFmtId="4" fontId="1" fillId="11" borderId="4" xfId="3" applyNumberFormat="1" applyFill="1" applyBorder="1" applyProtection="1">
      <protection locked="0"/>
    </xf>
    <xf numFmtId="4" fontId="1" fillId="0" borderId="4" xfId="3" applyNumberFormat="1" applyBorder="1" applyAlignment="1" applyProtection="1">
      <alignment horizontal="center"/>
      <protection locked="0"/>
    </xf>
    <xf numFmtId="1" fontId="1" fillId="11" borderId="4" xfId="1" applyNumberFormat="1" applyFill="1" applyBorder="1"/>
    <xf numFmtId="4" fontId="1" fillId="11" borderId="4" xfId="1" applyNumberFormat="1" applyFill="1" applyBorder="1" applyProtection="1">
      <protection locked="0"/>
    </xf>
    <xf numFmtId="1" fontId="1" fillId="0" borderId="3" xfId="1" applyNumberFormat="1" applyBorder="1" applyAlignment="1" applyProtection="1">
      <alignment horizontal="center"/>
      <protection locked="0"/>
    </xf>
    <xf numFmtId="0" fontId="1" fillId="4" borderId="4" xfId="1" applyFill="1" applyBorder="1" applyAlignment="1">
      <alignment horizontal="center" wrapText="1" readingOrder="1"/>
    </xf>
    <xf numFmtId="0" fontId="1" fillId="4" borderId="4" xfId="1" applyFill="1" applyBorder="1" applyAlignment="1">
      <alignment horizontal="center" readingOrder="1"/>
    </xf>
    <xf numFmtId="1" fontId="1" fillId="4" borderId="4" xfId="1" applyNumberFormat="1" applyFill="1" applyBorder="1" applyAlignment="1">
      <alignment horizontal="center"/>
    </xf>
    <xf numFmtId="4" fontId="1" fillId="4" borderId="4" xfId="1" applyNumberFormat="1" applyFill="1" applyBorder="1" applyAlignment="1" applyProtection="1">
      <alignment horizontal="center"/>
      <protection locked="0"/>
    </xf>
    <xf numFmtId="4" fontId="1" fillId="4" borderId="4" xfId="6" applyNumberFormat="1" applyFont="1" applyFill="1" applyBorder="1" applyAlignment="1" applyProtection="1">
      <alignment horizontal="right"/>
      <protection locked="0"/>
    </xf>
    <xf numFmtId="1" fontId="10" fillId="13" borderId="4" xfId="22" applyNumberFormat="1" applyFont="1" applyFill="1" applyBorder="1" applyAlignment="1">
      <alignment horizontal="center"/>
    </xf>
    <xf numFmtId="1" fontId="10" fillId="13" borderId="4" xfId="22" applyNumberFormat="1" applyFont="1" applyFill="1" applyBorder="1"/>
    <xf numFmtId="1" fontId="10" fillId="13" borderId="4" xfId="22" applyNumberFormat="1" applyFont="1" applyFill="1" applyBorder="1" applyAlignment="1" applyProtection="1">
      <alignment horizontal="right"/>
      <protection locked="0"/>
    </xf>
    <xf numFmtId="4" fontId="10" fillId="13" borderId="4" xfId="22" applyNumberFormat="1" applyFont="1" applyFill="1" applyBorder="1" applyAlignment="1" applyProtection="1">
      <alignment horizontal="right" wrapText="1"/>
      <protection locked="0"/>
    </xf>
    <xf numFmtId="1" fontId="1" fillId="0" borderId="0" xfId="1" applyNumberFormat="1" applyAlignment="1">
      <alignment horizontal="center"/>
    </xf>
    <xf numFmtId="0" fontId="1" fillId="0" borderId="0" xfId="1" applyAlignment="1">
      <alignment readingOrder="1"/>
    </xf>
    <xf numFmtId="0" fontId="1" fillId="0" borderId="0" xfId="1" applyAlignment="1">
      <alignment wrapText="1" readingOrder="1"/>
    </xf>
    <xf numFmtId="4" fontId="1" fillId="0" borderId="0" xfId="1" applyNumberFormat="1" applyAlignment="1" applyProtection="1">
      <alignment horizontal="center"/>
      <protection locked="0"/>
    </xf>
    <xf numFmtId="4" fontId="1" fillId="0" borderId="0" xfId="6" applyNumberFormat="1" applyFont="1" applyFill="1" applyAlignment="1" applyProtection="1">
      <alignment horizontal="right"/>
      <protection locked="0"/>
    </xf>
    <xf numFmtId="0" fontId="4" fillId="6" borderId="4" xfId="1" applyFont="1" applyFill="1" applyBorder="1" applyAlignment="1">
      <alignment horizontal="left"/>
    </xf>
    <xf numFmtId="0" fontId="12" fillId="0" borderId="4" xfId="1" applyFont="1" applyBorder="1" applyAlignment="1" applyProtection="1">
      <alignment horizontal="center" wrapText="1" readingOrder="1"/>
      <protection locked="0"/>
    </xf>
    <xf numFmtId="0" fontId="1" fillId="0" borderId="0" xfId="1" applyAlignment="1">
      <alignment wrapText="1"/>
    </xf>
    <xf numFmtId="1" fontId="7" fillId="0" borderId="4" xfId="1" applyNumberFormat="1" applyFont="1" applyBorder="1" applyAlignment="1">
      <alignment horizontal="center"/>
    </xf>
    <xf numFmtId="2" fontId="7" fillId="0" borderId="4" xfId="1" applyNumberFormat="1" applyFont="1" applyBorder="1" applyAlignment="1">
      <alignment wrapText="1"/>
    </xf>
    <xf numFmtId="0" fontId="7" fillId="0" borderId="4" xfId="1" applyFont="1" applyBorder="1" applyAlignment="1">
      <alignment horizontal="right"/>
    </xf>
    <xf numFmtId="1" fontId="10" fillId="12" borderId="4" xfId="22" applyNumberFormat="1" applyFont="1" applyFill="1" applyBorder="1" applyAlignment="1" applyProtection="1">
      <alignment horizontal="right"/>
      <protection locked="0"/>
    </xf>
    <xf numFmtId="4" fontId="10" fillId="12" borderId="4" xfId="22" applyNumberFormat="1" applyFont="1" applyFill="1" applyBorder="1" applyAlignment="1" applyProtection="1">
      <alignment horizontal="right" wrapText="1"/>
      <protection locked="0"/>
    </xf>
    <xf numFmtId="0" fontId="9" fillId="5" borderId="1" xfId="1" applyFont="1" applyFill="1" applyBorder="1" applyAlignment="1">
      <alignment horizontal="left"/>
    </xf>
    <xf numFmtId="0" fontId="9" fillId="5" borderId="3" xfId="1" applyFont="1" applyFill="1" applyBorder="1" applyAlignment="1">
      <alignment horizontal="right" wrapText="1"/>
    </xf>
    <xf numFmtId="0" fontId="1" fillId="6" borderId="4" xfId="1" applyFill="1" applyBorder="1" applyAlignment="1">
      <alignment horizontal="center"/>
    </xf>
    <xf numFmtId="0" fontId="4" fillId="6" borderId="4" xfId="1" applyFont="1" applyFill="1" applyBorder="1" applyAlignment="1">
      <alignment wrapText="1"/>
    </xf>
    <xf numFmtId="0" fontId="4" fillId="6" borderId="4" xfId="1" applyFont="1" applyFill="1" applyBorder="1" applyAlignment="1">
      <alignment horizontal="center"/>
    </xf>
    <xf numFmtId="0" fontId="4" fillId="6" borderId="4" xfId="1" applyFont="1" applyFill="1" applyBorder="1" applyAlignment="1">
      <alignment horizontal="right"/>
    </xf>
    <xf numFmtId="1" fontId="10" fillId="9" borderId="4" xfId="3" applyNumberFormat="1" applyFont="1" applyFill="1" applyBorder="1" applyAlignment="1">
      <alignment horizontal="left"/>
    </xf>
    <xf numFmtId="1" fontId="10" fillId="9" borderId="4" xfId="3" applyNumberFormat="1" applyFont="1" applyFill="1" applyBorder="1"/>
    <xf numFmtId="1" fontId="10" fillId="9" borderId="4" xfId="3" applyNumberFormat="1" applyFont="1" applyFill="1" applyBorder="1" applyAlignment="1">
      <alignment horizontal="center"/>
    </xf>
    <xf numFmtId="1" fontId="10" fillId="9" borderId="4" xfId="3" applyNumberFormat="1" applyFont="1" applyFill="1" applyBorder="1" applyAlignment="1">
      <alignment horizontal="right"/>
    </xf>
    <xf numFmtId="0" fontId="12" fillId="0" borderId="4" xfId="19" applyFont="1" applyBorder="1" applyAlignment="1" applyProtection="1">
      <alignment horizontal="left" wrapText="1" readingOrder="1"/>
      <protection locked="0"/>
    </xf>
    <xf numFmtId="0" fontId="12" fillId="0" borderId="4" xfId="19" applyFont="1" applyBorder="1" applyAlignment="1" applyProtection="1">
      <alignment wrapText="1" readingOrder="1"/>
      <protection locked="0"/>
    </xf>
    <xf numFmtId="1" fontId="1" fillId="0" borderId="4" xfId="3" applyNumberFormat="1" applyBorder="1" applyAlignment="1" applyProtection="1">
      <alignment horizontal="center"/>
      <protection locked="0"/>
    </xf>
    <xf numFmtId="2" fontId="1" fillId="0" borderId="4" xfId="3" applyNumberFormat="1" applyBorder="1" applyAlignment="1" applyProtection="1">
      <alignment horizontal="center"/>
      <protection locked="0"/>
    </xf>
    <xf numFmtId="4" fontId="1" fillId="0" borderId="4" xfId="4" applyNumberFormat="1" applyFont="1" applyFill="1" applyBorder="1" applyAlignment="1">
      <alignment horizontal="right"/>
    </xf>
    <xf numFmtId="0" fontId="1" fillId="0" borderId="4" xfId="1" applyBorder="1" applyAlignment="1">
      <alignment wrapText="1" readingOrder="1"/>
    </xf>
    <xf numFmtId="49" fontId="1" fillId="0" borderId="4" xfId="1" applyNumberFormat="1" applyBorder="1" applyAlignment="1">
      <alignment wrapText="1" readingOrder="1"/>
    </xf>
    <xf numFmtId="1" fontId="10" fillId="9" borderId="1" xfId="3" applyNumberFormat="1" applyFont="1" applyFill="1" applyBorder="1" applyAlignment="1">
      <alignment horizontal="left"/>
    </xf>
    <xf numFmtId="1" fontId="10" fillId="9" borderId="2" xfId="3" applyNumberFormat="1" applyFont="1" applyFill="1" applyBorder="1"/>
    <xf numFmtId="1" fontId="10" fillId="9" borderId="2" xfId="3" applyNumberFormat="1" applyFont="1" applyFill="1" applyBorder="1" applyAlignment="1">
      <alignment horizontal="center"/>
    </xf>
    <xf numFmtId="1" fontId="10" fillId="9" borderId="3" xfId="3" applyNumberFormat="1" applyFont="1" applyFill="1" applyBorder="1" applyAlignment="1">
      <alignment horizontal="right"/>
    </xf>
    <xf numFmtId="0" fontId="12" fillId="0" borderId="4" xfId="1" applyFont="1" applyBorder="1" applyAlignment="1" applyProtection="1">
      <alignment horizontal="left" wrapText="1" readingOrder="1"/>
      <protection locked="0"/>
    </xf>
    <xf numFmtId="0" fontId="12" fillId="0" borderId="4" xfId="1" applyFont="1" applyBorder="1" applyAlignment="1" applyProtection="1">
      <alignment wrapText="1" readingOrder="1"/>
      <protection locked="0"/>
    </xf>
    <xf numFmtId="0" fontId="7" fillId="0" borderId="4" xfId="1" applyFont="1" applyBorder="1"/>
    <xf numFmtId="4" fontId="10" fillId="9" borderId="4" xfId="4" applyNumberFormat="1" applyFont="1" applyFill="1" applyBorder="1" applyAlignment="1">
      <alignment horizontal="left"/>
    </xf>
    <xf numFmtId="4" fontId="10" fillId="9" borderId="4" xfId="4" applyNumberFormat="1" applyFont="1" applyFill="1" applyBorder="1" applyAlignment="1"/>
    <xf numFmtId="4" fontId="10" fillId="9" borderId="4" xfId="4" applyNumberFormat="1" applyFont="1" applyFill="1" applyBorder="1" applyAlignment="1">
      <alignment horizontal="center"/>
    </xf>
    <xf numFmtId="4" fontId="10" fillId="9" borderId="4" xfId="4" applyNumberFormat="1" applyFont="1" applyFill="1" applyBorder="1" applyAlignment="1">
      <alignment horizontal="right"/>
    </xf>
    <xf numFmtId="0" fontId="1" fillId="3" borderId="4" xfId="1" applyFill="1" applyBorder="1"/>
    <xf numFmtId="0" fontId="1" fillId="3" borderId="5" xfId="1" applyFill="1" applyBorder="1"/>
    <xf numFmtId="0" fontId="1" fillId="3" borderId="16" xfId="1" applyFill="1" applyBorder="1"/>
    <xf numFmtId="0" fontId="1" fillId="3" borderId="9" xfId="1" applyFill="1" applyBorder="1"/>
    <xf numFmtId="0" fontId="1" fillId="10" borderId="11" xfId="1" applyFill="1" applyBorder="1" applyAlignment="1">
      <alignment horizontal="center" readingOrder="1"/>
    </xf>
    <xf numFmtId="0" fontId="1" fillId="10" borderId="11" xfId="1" applyFill="1" applyBorder="1" applyAlignment="1">
      <alignment wrapText="1" readingOrder="1"/>
    </xf>
    <xf numFmtId="1" fontId="7" fillId="0" borderId="4" xfId="1" applyNumberFormat="1" applyFont="1" applyBorder="1"/>
    <xf numFmtId="0" fontId="1" fillId="4" borderId="4" xfId="1" applyFill="1" applyBorder="1" applyAlignment="1">
      <alignment wrapText="1" readingOrder="1"/>
    </xf>
    <xf numFmtId="1" fontId="10" fillId="6" borderId="3" xfId="1" applyNumberFormat="1" applyFont="1" applyFill="1" applyBorder="1" applyAlignment="1">
      <alignment horizontal="center"/>
    </xf>
    <xf numFmtId="4" fontId="10" fillId="6" borderId="4" xfId="1" applyNumberFormat="1" applyFont="1" applyFill="1" applyBorder="1" applyAlignment="1">
      <alignment horizontal="right"/>
    </xf>
    <xf numFmtId="1" fontId="10" fillId="0" borderId="0" xfId="1" applyNumberFormat="1" applyFont="1" applyAlignment="1">
      <alignment horizontal="center"/>
    </xf>
    <xf numFmtId="0" fontId="10" fillId="0" borderId="0" xfId="1" applyFont="1" applyAlignment="1">
      <alignment wrapText="1" readingOrder="1"/>
    </xf>
    <xf numFmtId="0" fontId="10" fillId="0" borderId="0" xfId="1" applyFont="1" applyAlignment="1">
      <alignment horizontal="center" wrapText="1" readingOrder="1"/>
    </xf>
    <xf numFmtId="1" fontId="10" fillId="0" borderId="0" xfId="1" applyNumberFormat="1" applyFont="1" applyAlignment="1" applyProtection="1">
      <alignment horizontal="center"/>
      <protection locked="0"/>
    </xf>
    <xf numFmtId="4" fontId="10" fillId="0" borderId="0" xfId="4" applyNumberFormat="1" applyFont="1" applyFill="1" applyAlignment="1">
      <alignment horizontal="right"/>
    </xf>
    <xf numFmtId="0" fontId="10" fillId="2" borderId="4" xfId="1" applyFont="1" applyFill="1" applyBorder="1" applyAlignment="1">
      <alignment readingOrder="1"/>
    </xf>
    <xf numFmtId="0" fontId="10" fillId="2" borderId="4" xfId="1" applyFont="1" applyFill="1" applyBorder="1" applyAlignment="1" applyProtection="1">
      <alignment readingOrder="1"/>
      <protection locked="0"/>
    </xf>
    <xf numFmtId="1" fontId="10" fillId="11" borderId="4" xfId="3" applyNumberFormat="1" applyFont="1" applyFill="1" applyBorder="1" applyProtection="1">
      <protection locked="0"/>
    </xf>
    <xf numFmtId="4" fontId="1" fillId="0" borderId="4" xfId="4" applyNumberFormat="1" applyFont="1" applyFill="1" applyBorder="1" applyAlignment="1" applyProtection="1">
      <protection locked="0"/>
    </xf>
    <xf numFmtId="4" fontId="12" fillId="0" borderId="4" xfId="1" applyNumberFormat="1" applyFont="1" applyBorder="1" applyAlignment="1" applyProtection="1">
      <alignment horizontal="center" wrapText="1"/>
      <protection locked="0"/>
    </xf>
    <xf numFmtId="0" fontId="31" fillId="0" borderId="0" xfId="1" applyFont="1"/>
    <xf numFmtId="4" fontId="10" fillId="11" borderId="4" xfId="3" applyNumberFormat="1" applyFont="1" applyFill="1" applyBorder="1" applyProtection="1">
      <protection locked="0"/>
    </xf>
    <xf numFmtId="0" fontId="18" fillId="0" borderId="4" xfId="30" applyFont="1" applyBorder="1" applyAlignment="1">
      <alignment horizontal="center" wrapText="1"/>
    </xf>
    <xf numFmtId="1" fontId="1" fillId="0" borderId="4" xfId="3" applyNumberFormat="1" applyBorder="1" applyAlignment="1">
      <alignment horizontal="center" wrapText="1" readingOrder="1"/>
    </xf>
    <xf numFmtId="0" fontId="18" fillId="0" borderId="4" xfId="10" applyFont="1" applyBorder="1" applyAlignment="1">
      <alignment horizontal="center" wrapText="1"/>
    </xf>
    <xf numFmtId="4" fontId="10" fillId="11" borderId="4" xfId="4" applyNumberFormat="1" applyFont="1" applyFill="1" applyBorder="1" applyAlignment="1" applyProtection="1"/>
    <xf numFmtId="4" fontId="1" fillId="11" borderId="4" xfId="4" applyNumberFormat="1" applyFont="1" applyFill="1" applyBorder="1" applyAlignment="1" applyProtection="1">
      <protection locked="0"/>
    </xf>
    <xf numFmtId="0" fontId="18" fillId="4" borderId="4" xfId="1" applyFont="1" applyFill="1" applyBorder="1" applyAlignment="1">
      <alignment horizontal="center" wrapText="1"/>
    </xf>
    <xf numFmtId="0" fontId="18" fillId="4" borderId="4" xfId="1" applyFont="1" applyFill="1" applyBorder="1" applyAlignment="1">
      <alignment wrapText="1"/>
    </xf>
    <xf numFmtId="1" fontId="1" fillId="0" borderId="9" xfId="3" applyNumberFormat="1" applyBorder="1" applyAlignment="1">
      <alignment horizontal="center"/>
    </xf>
    <xf numFmtId="0" fontId="18" fillId="4" borderId="9" xfId="1" applyFont="1" applyFill="1" applyBorder="1" applyAlignment="1">
      <alignment horizontal="left" wrapText="1"/>
    </xf>
    <xf numFmtId="0" fontId="18" fillId="0" borderId="3" xfId="1" applyFont="1" applyBorder="1" applyAlignment="1">
      <alignment horizontal="center"/>
    </xf>
    <xf numFmtId="0" fontId="1" fillId="0" borderId="3" xfId="1" applyBorder="1" applyAlignment="1">
      <alignment horizontal="center" wrapText="1"/>
    </xf>
    <xf numFmtId="0" fontId="18" fillId="8" borderId="4" xfId="1" applyFont="1" applyFill="1" applyBorder="1" applyAlignment="1">
      <alignment horizontal="center" wrapText="1"/>
    </xf>
    <xf numFmtId="0" fontId="18" fillId="8" borderId="4" xfId="1" applyFont="1" applyFill="1" applyBorder="1" applyAlignment="1">
      <alignment wrapText="1"/>
    </xf>
    <xf numFmtId="0" fontId="18" fillId="4" borderId="4" xfId="1" applyFont="1" applyFill="1" applyBorder="1"/>
    <xf numFmtId="0" fontId="18" fillId="0" borderId="17" xfId="1" applyFont="1" applyBorder="1" applyAlignment="1">
      <alignment horizontal="center" wrapText="1"/>
    </xf>
    <xf numFmtId="0" fontId="18" fillId="0" borderId="18" xfId="1" applyFont="1" applyBorder="1" applyAlignment="1">
      <alignment horizontal="center" wrapText="1"/>
    </xf>
    <xf numFmtId="0" fontId="18" fillId="0" borderId="18" xfId="1" applyFont="1" applyBorder="1" applyAlignment="1">
      <alignment wrapText="1"/>
    </xf>
    <xf numFmtId="0" fontId="12" fillId="0" borderId="14" xfId="1" applyFont="1" applyBorder="1" applyAlignment="1" applyProtection="1">
      <alignment horizontal="center" wrapText="1" readingOrder="1"/>
      <protection locked="0"/>
    </xf>
    <xf numFmtId="0" fontId="12" fillId="0" borderId="14" xfId="1" applyFont="1" applyBorder="1" applyAlignment="1" applyProtection="1">
      <alignment horizontal="left" wrapText="1" readingOrder="1"/>
      <protection locked="0"/>
    </xf>
    <xf numFmtId="0" fontId="18" fillId="0" borderId="16" xfId="1" applyFont="1" applyBorder="1" applyAlignment="1">
      <alignment wrapText="1"/>
    </xf>
    <xf numFmtId="1" fontId="10" fillId="2" borderId="4" xfId="1" applyNumberFormat="1" applyFont="1" applyFill="1" applyBorder="1"/>
    <xf numFmtId="1" fontId="10" fillId="2" borderId="4" xfId="1" applyNumberFormat="1" applyFont="1" applyFill="1" applyBorder="1" applyAlignment="1" applyProtection="1">
      <alignment horizontal="right"/>
      <protection locked="0"/>
    </xf>
    <xf numFmtId="4" fontId="10" fillId="2" borderId="4" xfId="4" applyNumberFormat="1" applyFont="1" applyFill="1" applyBorder="1" applyAlignment="1" applyProtection="1">
      <protection locked="0"/>
    </xf>
    <xf numFmtId="1" fontId="10" fillId="0" borderId="0" xfId="1" applyNumberFormat="1" applyFont="1" applyAlignment="1">
      <alignment horizontal="right"/>
    </xf>
    <xf numFmtId="1" fontId="10" fillId="0" borderId="0" xfId="1" applyNumberFormat="1" applyFont="1"/>
    <xf numFmtId="1" fontId="10" fillId="0" borderId="0" xfId="1" applyNumberFormat="1" applyFont="1" applyProtection="1">
      <protection locked="0"/>
    </xf>
    <xf numFmtId="4" fontId="10" fillId="0" borderId="0" xfId="4" applyNumberFormat="1" applyFont="1" applyFill="1" applyAlignment="1" applyProtection="1">
      <alignment horizontal="center"/>
      <protection locked="0"/>
    </xf>
    <xf numFmtId="4" fontId="10" fillId="0" borderId="0" xfId="4" applyNumberFormat="1" applyFont="1" applyFill="1" applyAlignment="1" applyProtection="1">
      <alignment horizontal="right"/>
      <protection locked="0"/>
    </xf>
    <xf numFmtId="0" fontId="18" fillId="0" borderId="3" xfId="1" applyFont="1" applyBorder="1" applyAlignment="1">
      <alignment horizontal="center" wrapText="1"/>
    </xf>
    <xf numFmtId="1" fontId="1" fillId="11" borderId="4" xfId="3" applyNumberFormat="1" applyFill="1" applyBorder="1" applyAlignment="1">
      <alignment horizontal="center"/>
    </xf>
    <xf numFmtId="0" fontId="1" fillId="11" borderId="4" xfId="1" applyFill="1" applyBorder="1" applyAlignment="1">
      <alignment horizontal="center" wrapText="1" readingOrder="1"/>
    </xf>
    <xf numFmtId="0" fontId="1" fillId="0" borderId="0" xfId="1" applyAlignment="1">
      <alignment horizontal="center" wrapText="1" readingOrder="1"/>
    </xf>
    <xf numFmtId="0" fontId="1" fillId="0" borderId="3" xfId="1" applyBorder="1" applyAlignment="1">
      <alignment wrapText="1"/>
    </xf>
    <xf numFmtId="0" fontId="10" fillId="7" borderId="2" xfId="1" applyFont="1" applyFill="1" applyBorder="1" applyAlignment="1">
      <alignment readingOrder="1"/>
    </xf>
    <xf numFmtId="0" fontId="10" fillId="7" borderId="2" xfId="1" applyFont="1" applyFill="1" applyBorder="1" applyAlignment="1" applyProtection="1">
      <alignment readingOrder="1"/>
      <protection locked="0"/>
    </xf>
    <xf numFmtId="0" fontId="10" fillId="7" borderId="3" xfId="1" applyFont="1" applyFill="1" applyBorder="1" applyAlignment="1" applyProtection="1">
      <alignment readingOrder="1"/>
      <protection locked="0"/>
    </xf>
    <xf numFmtId="1" fontId="10" fillId="7" borderId="4" xfId="3" applyNumberFormat="1" applyFont="1" applyFill="1" applyBorder="1"/>
    <xf numFmtId="4" fontId="10" fillId="7" borderId="4" xfId="3" applyNumberFormat="1" applyFont="1" applyFill="1" applyBorder="1" applyAlignment="1" applyProtection="1">
      <alignment horizontal="center"/>
      <protection locked="0"/>
    </xf>
    <xf numFmtId="4" fontId="10" fillId="7" borderId="4" xfId="3" applyNumberFormat="1" applyFont="1" applyFill="1" applyBorder="1" applyProtection="1">
      <protection locked="0"/>
    </xf>
    <xf numFmtId="0" fontId="18" fillId="0" borderId="4" xfId="7" applyFont="1" applyBorder="1" applyAlignment="1">
      <alignment horizontal="center" wrapText="1"/>
    </xf>
    <xf numFmtId="0" fontId="18" fillId="0" borderId="4" xfId="8" applyFont="1" applyBorder="1" applyAlignment="1">
      <alignment horizontal="center" wrapText="1"/>
    </xf>
    <xf numFmtId="4" fontId="1" fillId="0" borderId="4" xfId="6" applyNumberFormat="1" applyFont="1" applyFill="1" applyBorder="1" applyAlignment="1" applyProtection="1">
      <alignment horizontal="right" wrapText="1"/>
      <protection locked="0"/>
    </xf>
    <xf numFmtId="0" fontId="18" fillId="0" borderId="4" xfId="10" applyFont="1" applyBorder="1"/>
    <xf numFmtId="4" fontId="12" fillId="0" borderId="4" xfId="1" applyNumberFormat="1" applyFont="1" applyBorder="1" applyAlignment="1" applyProtection="1">
      <alignment horizontal="center" wrapText="1" readingOrder="1"/>
      <protection locked="0"/>
    </xf>
    <xf numFmtId="0" fontId="23" fillId="0" borderId="0" xfId="1" applyFont="1"/>
    <xf numFmtId="1" fontId="10" fillId="7" borderId="4" xfId="3" applyNumberFormat="1" applyFont="1" applyFill="1" applyBorder="1" applyAlignment="1">
      <alignment wrapText="1"/>
    </xf>
    <xf numFmtId="4" fontId="10" fillId="7" borderId="4" xfId="3" applyNumberFormat="1" applyFont="1" applyFill="1" applyBorder="1" applyAlignment="1" applyProtection="1">
      <alignment horizontal="center" wrapText="1"/>
      <protection locked="0"/>
    </xf>
    <xf numFmtId="4" fontId="10" fillId="7" borderId="4" xfId="3" applyNumberFormat="1" applyFont="1" applyFill="1" applyBorder="1" applyAlignment="1" applyProtection="1">
      <alignment wrapText="1"/>
      <protection locked="0"/>
    </xf>
    <xf numFmtId="1" fontId="10" fillId="7" borderId="1" xfId="3" applyNumberFormat="1" applyFont="1" applyFill="1" applyBorder="1"/>
    <xf numFmtId="1" fontId="10" fillId="7" borderId="2" xfId="3" applyNumberFormat="1" applyFont="1" applyFill="1" applyBorder="1"/>
    <xf numFmtId="1" fontId="10" fillId="7" borderId="3" xfId="3" applyNumberFormat="1" applyFont="1" applyFill="1" applyBorder="1"/>
    <xf numFmtId="1" fontId="10" fillId="7" borderId="4" xfId="1" applyNumberFormat="1" applyFont="1" applyFill="1" applyBorder="1"/>
    <xf numFmtId="4" fontId="10" fillId="7" borderId="4" xfId="1" applyNumberFormat="1" applyFont="1" applyFill="1" applyBorder="1" applyAlignment="1" applyProtection="1">
      <alignment horizontal="right"/>
      <protection locked="0"/>
    </xf>
    <xf numFmtId="4" fontId="1" fillId="0" borderId="0" xfId="1" applyNumberFormat="1" applyAlignment="1" applyProtection="1">
      <alignment horizontal="center" readingOrder="1"/>
      <protection locked="0"/>
    </xf>
    <xf numFmtId="4" fontId="1" fillId="0" borderId="0" xfId="6" applyNumberFormat="1" applyFont="1" applyFill="1" applyBorder="1" applyAlignment="1" applyProtection="1">
      <alignment horizontal="right"/>
      <protection locked="0"/>
    </xf>
    <xf numFmtId="4" fontId="10" fillId="7" borderId="4" xfId="1" applyNumberFormat="1" applyFont="1" applyFill="1" applyBorder="1" applyAlignment="1" applyProtection="1">
      <alignment horizontal="right" wrapText="1"/>
      <protection locked="0"/>
    </xf>
    <xf numFmtId="0" fontId="10" fillId="7" borderId="2" xfId="1" applyFont="1" applyFill="1" applyBorder="1" applyAlignment="1">
      <alignment horizontal="center" readingOrder="1"/>
    </xf>
    <xf numFmtId="1" fontId="10" fillId="7" borderId="4" xfId="3" applyNumberFormat="1" applyFont="1" applyFill="1" applyBorder="1" applyAlignment="1">
      <alignment horizontal="center"/>
    </xf>
    <xf numFmtId="0" fontId="18" fillId="0" borderId="4" xfId="10" applyFont="1" applyBorder="1" applyAlignment="1">
      <alignment horizontal="center"/>
    </xf>
    <xf numFmtId="1" fontId="10" fillId="7" borderId="4" xfId="3" applyNumberFormat="1" applyFont="1" applyFill="1" applyBorder="1" applyAlignment="1">
      <alignment horizontal="center" wrapText="1"/>
    </xf>
    <xf numFmtId="1" fontId="10" fillId="7" borderId="2" xfId="3" applyNumberFormat="1" applyFont="1" applyFill="1" applyBorder="1" applyAlignment="1">
      <alignment horizontal="center"/>
    </xf>
    <xf numFmtId="1" fontId="10" fillId="7" borderId="4" xfId="1" applyNumberFormat="1" applyFont="1" applyFill="1" applyBorder="1" applyAlignment="1">
      <alignment horizontal="center"/>
    </xf>
    <xf numFmtId="1" fontId="4" fillId="21" borderId="4" xfId="3" applyNumberFormat="1" applyFont="1" applyFill="1" applyBorder="1" applyAlignment="1">
      <alignment vertical="center"/>
    </xf>
    <xf numFmtId="0" fontId="18" fillId="21" borderId="4" xfId="1" applyFont="1" applyFill="1" applyBorder="1" applyAlignment="1">
      <alignment wrapText="1" readingOrder="1"/>
    </xf>
    <xf numFmtId="0" fontId="18" fillId="21" borderId="4" xfId="1" applyFont="1" applyFill="1" applyBorder="1" applyAlignment="1">
      <alignment horizontal="center" vertical="center"/>
    </xf>
    <xf numFmtId="0" fontId="18" fillId="0" borderId="0" xfId="1" applyFont="1" applyProtection="1">
      <protection locked="0"/>
    </xf>
    <xf numFmtId="0" fontId="18" fillId="22" borderId="4" xfId="1" applyFont="1" applyFill="1" applyBorder="1" applyAlignment="1">
      <alignment wrapText="1" readingOrder="1"/>
    </xf>
    <xf numFmtId="0" fontId="18" fillId="22" borderId="4" xfId="1" applyFont="1" applyFill="1" applyBorder="1" applyAlignment="1">
      <alignment horizontal="center" vertical="center" wrapText="1" readingOrder="1"/>
    </xf>
    <xf numFmtId="0" fontId="18" fillId="22" borderId="4" xfId="1" applyFont="1" applyFill="1" applyBorder="1" applyAlignment="1">
      <alignment horizontal="left" vertical="center" wrapText="1" readingOrder="1"/>
    </xf>
    <xf numFmtId="1" fontId="18" fillId="22" borderId="4" xfId="3" applyNumberFormat="1" applyFont="1" applyFill="1" applyBorder="1" applyAlignment="1">
      <alignment horizontal="center" vertical="center"/>
    </xf>
    <xf numFmtId="1" fontId="18" fillId="22" borderId="4" xfId="3" applyNumberFormat="1" applyFont="1" applyFill="1" applyBorder="1" applyAlignment="1">
      <alignment horizontal="center" vertical="center" readingOrder="1"/>
    </xf>
    <xf numFmtId="0" fontId="18" fillId="22" borderId="4" xfId="1" applyFont="1" applyFill="1" applyBorder="1" applyAlignment="1">
      <alignment horizontal="center" vertical="center"/>
    </xf>
    <xf numFmtId="1" fontId="18" fillId="0" borderId="4" xfId="3" applyNumberFormat="1" applyFont="1" applyBorder="1" applyAlignment="1">
      <alignment vertical="center"/>
    </xf>
    <xf numFmtId="1" fontId="18" fillId="0" borderId="4" xfId="3" applyNumberFormat="1" applyFont="1" applyBorder="1" applyAlignment="1">
      <alignment vertical="center" wrapText="1"/>
    </xf>
    <xf numFmtId="0" fontId="18" fillId="22" borderId="9" xfId="1" applyFont="1" applyFill="1" applyBorder="1" applyAlignment="1">
      <alignment wrapText="1" readingOrder="1"/>
    </xf>
    <xf numFmtId="0" fontId="18" fillId="22" borderId="9" xfId="1" applyFont="1" applyFill="1" applyBorder="1" applyAlignment="1">
      <alignment horizontal="left" vertical="center" wrapText="1" readingOrder="1"/>
    </xf>
    <xf numFmtId="0" fontId="18" fillId="22" borderId="9" xfId="1" applyFont="1" applyFill="1" applyBorder="1" applyAlignment="1">
      <alignment horizontal="center" vertical="center" wrapText="1" readingOrder="1"/>
    </xf>
    <xf numFmtId="0" fontId="18" fillId="22" borderId="4" xfId="1" applyFont="1" applyFill="1" applyBorder="1" applyAlignment="1">
      <alignment horizontal="left" wrapText="1"/>
    </xf>
    <xf numFmtId="1" fontId="18" fillId="22" borderId="4" xfId="3" applyNumberFormat="1" applyFont="1" applyFill="1" applyBorder="1" applyAlignment="1">
      <alignment horizontal="left" vertical="center"/>
    </xf>
    <xf numFmtId="1" fontId="18" fillId="22" borderId="4" xfId="3" applyNumberFormat="1" applyFont="1" applyFill="1" applyBorder="1" applyAlignment="1">
      <alignment horizontal="left" vertical="center" wrapText="1"/>
    </xf>
    <xf numFmtId="1" fontId="18" fillId="21" borderId="4" xfId="3" applyNumberFormat="1" applyFont="1" applyFill="1" applyBorder="1" applyAlignment="1">
      <alignment horizontal="center" vertical="center" readingOrder="1"/>
    </xf>
    <xf numFmtId="0" fontId="18" fillId="22" borderId="4" xfId="1" applyFont="1" applyFill="1" applyBorder="1" applyAlignment="1">
      <alignment vertical="center" readingOrder="1"/>
    </xf>
    <xf numFmtId="0" fontId="1" fillId="22" borderId="4" xfId="1" applyFill="1" applyBorder="1" applyAlignment="1">
      <alignment vertical="center" readingOrder="1"/>
    </xf>
    <xf numFmtId="0" fontId="1" fillId="22" borderId="4" xfId="1" applyFill="1" applyBorder="1" applyAlignment="1">
      <alignment horizontal="left" vertical="center" wrapText="1"/>
    </xf>
    <xf numFmtId="1" fontId="1" fillId="22" borderId="4" xfId="3" applyNumberFormat="1" applyFill="1" applyBorder="1" applyAlignment="1">
      <alignment horizontal="left" vertical="center" wrapText="1"/>
    </xf>
    <xf numFmtId="0" fontId="1" fillId="22" borderId="4" xfId="1" applyFill="1" applyBorder="1" applyAlignment="1">
      <alignment horizontal="left" vertical="center" wrapText="1" readingOrder="1"/>
    </xf>
    <xf numFmtId="0" fontId="18" fillId="22" borderId="4" xfId="1" applyFont="1" applyFill="1" applyBorder="1" applyAlignment="1">
      <alignment horizontal="left" vertical="center" wrapText="1"/>
    </xf>
    <xf numFmtId="0" fontId="4" fillId="20" borderId="4" xfId="1" applyFont="1" applyFill="1" applyBorder="1" applyAlignment="1">
      <alignment vertical="center" readingOrder="1"/>
    </xf>
    <xf numFmtId="1" fontId="18" fillId="20" borderId="4" xfId="3" applyNumberFormat="1" applyFont="1" applyFill="1" applyBorder="1" applyAlignment="1">
      <alignment horizontal="center" vertical="center" readingOrder="1"/>
    </xf>
    <xf numFmtId="1" fontId="1" fillId="2" borderId="4" xfId="3" applyNumberFormat="1" applyFill="1" applyBorder="1" applyAlignment="1">
      <alignment horizontal="center"/>
    </xf>
    <xf numFmtId="4" fontId="1" fillId="2" borderId="4" xfId="1" applyNumberFormat="1" applyFill="1" applyBorder="1" applyAlignment="1" applyProtection="1">
      <alignment horizontal="center"/>
      <protection locked="0"/>
    </xf>
    <xf numFmtId="4" fontId="1" fillId="2" borderId="4" xfId="20" applyNumberFormat="1" applyFill="1" applyBorder="1" applyAlignment="1" applyProtection="1">
      <alignment horizontal="right"/>
      <protection locked="0"/>
    </xf>
    <xf numFmtId="1" fontId="1" fillId="0" borderId="4" xfId="3" applyNumberFormat="1" applyBorder="1" applyAlignment="1">
      <alignment horizontal="left"/>
    </xf>
    <xf numFmtId="0" fontId="1" fillId="0" borderId="4" xfId="3" applyBorder="1" applyAlignment="1">
      <alignment horizontal="left" wrapText="1" readingOrder="1"/>
    </xf>
    <xf numFmtId="49" fontId="1" fillId="0" borderId="4" xfId="3" applyNumberFormat="1" applyBorder="1" applyAlignment="1">
      <alignment horizontal="left" wrapText="1" readingOrder="1"/>
    </xf>
    <xf numFmtId="4" fontId="1" fillId="0" borderId="4" xfId="20" applyNumberFormat="1" applyBorder="1" applyAlignment="1" applyProtection="1">
      <alignment horizontal="right"/>
      <protection locked="0"/>
    </xf>
    <xf numFmtId="0" fontId="1" fillId="0" borderId="4" xfId="1" applyBorder="1" applyAlignment="1">
      <alignment horizontal="left" wrapText="1"/>
    </xf>
    <xf numFmtId="1" fontId="1" fillId="2" borderId="4" xfId="1" applyNumberFormat="1" applyFill="1" applyBorder="1" applyAlignment="1">
      <alignment horizontal="center"/>
    </xf>
    <xf numFmtId="4" fontId="1" fillId="2" borderId="4" xfId="3" applyNumberFormat="1" applyFill="1" applyBorder="1" applyAlignment="1" applyProtection="1">
      <alignment horizontal="center"/>
      <protection locked="0"/>
    </xf>
    <xf numFmtId="0" fontId="1" fillId="0" borderId="4" xfId="19" applyBorder="1" applyAlignment="1">
      <alignment horizontal="left" wrapText="1"/>
    </xf>
    <xf numFmtId="1" fontId="1" fillId="0" borderId="4" xfId="3" applyNumberFormat="1" applyBorder="1" applyAlignment="1">
      <alignment horizontal="left" wrapText="1"/>
    </xf>
    <xf numFmtId="0" fontId="1" fillId="0" borderId="0" xfId="1" applyAlignment="1" applyProtection="1">
      <alignment horizontal="center"/>
      <protection locked="0"/>
    </xf>
    <xf numFmtId="0" fontId="1" fillId="0" borderId="4" xfId="19" applyBorder="1" applyAlignment="1">
      <alignment wrapText="1"/>
    </xf>
    <xf numFmtId="49" fontId="1" fillId="2" borderId="4" xfId="3" applyNumberFormat="1" applyFill="1" applyBorder="1" applyProtection="1">
      <protection locked="0"/>
    </xf>
    <xf numFmtId="49" fontId="1" fillId="2" borderId="4" xfId="3" applyNumberFormat="1" applyFill="1" applyBorder="1" applyAlignment="1" applyProtection="1">
      <alignment horizontal="left"/>
      <protection locked="0"/>
    </xf>
    <xf numFmtId="0" fontId="1" fillId="0" borderId="4" xfId="1" applyBorder="1" applyProtection="1">
      <protection locked="0"/>
    </xf>
    <xf numFmtId="0" fontId="1" fillId="0" borderId="4" xfId="3" applyBorder="1" applyAlignment="1">
      <alignment horizontal="center" wrapText="1" readingOrder="1"/>
    </xf>
    <xf numFmtId="0" fontId="1" fillId="3" borderId="4" xfId="1" applyFill="1" applyBorder="1" applyAlignment="1">
      <alignment horizontal="left" wrapText="1"/>
    </xf>
    <xf numFmtId="0" fontId="1" fillId="2" borderId="4" xfId="1" applyFill="1" applyBorder="1" applyAlignment="1">
      <alignment horizontal="center" wrapText="1" readingOrder="1"/>
    </xf>
    <xf numFmtId="0" fontId="1" fillId="2" borderId="4" xfId="1" applyFill="1" applyBorder="1" applyAlignment="1">
      <alignment wrapText="1"/>
    </xf>
    <xf numFmtId="0" fontId="1" fillId="2" borderId="4" xfId="1" applyFill="1" applyBorder="1" applyAlignment="1">
      <alignment horizontal="left" wrapText="1" readingOrder="1"/>
    </xf>
    <xf numFmtId="0" fontId="1" fillId="2" borderId="4" xfId="1" applyFill="1" applyBorder="1" applyAlignment="1">
      <alignment horizontal="center" wrapText="1"/>
    </xf>
    <xf numFmtId="4" fontId="1" fillId="2" borderId="4" xfId="1" applyNumberFormat="1" applyFill="1" applyBorder="1" applyAlignment="1" applyProtection="1">
      <alignment horizontal="center" wrapText="1"/>
      <protection locked="0"/>
    </xf>
    <xf numFmtId="0" fontId="1" fillId="2" borderId="4" xfId="1" applyFill="1" applyBorder="1" applyAlignment="1">
      <alignment horizontal="center" readingOrder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/>
      <protection locked="0"/>
    </xf>
    <xf numFmtId="4" fontId="1" fillId="2" borderId="4" xfId="3" applyNumberFormat="1" applyFill="1" applyBorder="1" applyAlignment="1" applyProtection="1">
      <alignment horizontal="center" readingOrder="1"/>
      <protection locked="0"/>
    </xf>
    <xf numFmtId="4" fontId="1" fillId="0" borderId="4" xfId="1" applyNumberFormat="1" applyBorder="1" applyAlignment="1" applyProtection="1">
      <alignment horizontal="center" wrapText="1"/>
      <protection locked="0"/>
    </xf>
    <xf numFmtId="0" fontId="1" fillId="2" borderId="4" xfId="1" applyFill="1" applyBorder="1" applyAlignment="1">
      <alignment horizontal="left" wrapText="1"/>
    </xf>
    <xf numFmtId="0" fontId="1" fillId="0" borderId="4" xfId="20" applyNumberFormat="1" applyBorder="1" applyAlignment="1" applyProtection="1">
      <alignment horizontal="center" wrapText="1"/>
    </xf>
    <xf numFmtId="1" fontId="1" fillId="2" borderId="4" xfId="1" applyNumberFormat="1" applyFill="1" applyBorder="1" applyAlignment="1">
      <alignment horizontal="center" wrapText="1"/>
    </xf>
    <xf numFmtId="0" fontId="1" fillId="0" borderId="4" xfId="21" applyNumberFormat="1" applyBorder="1" applyAlignment="1" applyProtection="1">
      <alignment horizontal="center" wrapText="1"/>
    </xf>
    <xf numFmtId="1" fontId="1" fillId="19" borderId="4" xfId="3" applyNumberFormat="1" applyFill="1" applyBorder="1" applyAlignment="1">
      <alignment horizontal="center"/>
    </xf>
    <xf numFmtId="0" fontId="1" fillId="19" borderId="4" xfId="1" applyFill="1" applyBorder="1" applyAlignment="1">
      <alignment horizontal="center" wrapText="1" readingOrder="1"/>
    </xf>
    <xf numFmtId="0" fontId="1" fillId="19" borderId="4" xfId="1" applyFill="1" applyBorder="1" applyAlignment="1">
      <alignment horizontal="center" readingOrder="1"/>
    </xf>
    <xf numFmtId="0" fontId="1" fillId="19" borderId="4" xfId="1" applyFill="1" applyBorder="1" applyAlignment="1">
      <alignment horizontal="left" wrapText="1"/>
    </xf>
    <xf numFmtId="0" fontId="1" fillId="19" borderId="4" xfId="1" applyFill="1" applyBorder="1" applyAlignment="1">
      <alignment horizontal="center" wrapText="1"/>
    </xf>
    <xf numFmtId="1" fontId="1" fillId="19" borderId="4" xfId="1" applyNumberFormat="1" applyFill="1" applyBorder="1" applyAlignment="1">
      <alignment horizontal="center" wrapText="1"/>
    </xf>
    <xf numFmtId="4" fontId="1" fillId="19" borderId="4" xfId="3" applyNumberFormat="1" applyFill="1" applyBorder="1" applyAlignment="1" applyProtection="1">
      <alignment horizontal="center" readingOrder="1"/>
      <protection locked="0"/>
    </xf>
    <xf numFmtId="4" fontId="1" fillId="19" borderId="4" xfId="20" applyNumberFormat="1" applyFill="1" applyBorder="1" applyAlignment="1" applyProtection="1">
      <alignment horizontal="right"/>
      <protection locked="0"/>
    </xf>
    <xf numFmtId="0" fontId="1" fillId="16" borderId="4" xfId="1" applyFill="1" applyBorder="1" applyProtection="1">
      <protection locked="0"/>
    </xf>
    <xf numFmtId="1" fontId="1" fillId="0" borderId="0" xfId="1" applyNumberFormat="1" applyAlignment="1">
      <alignment horizontal="right" vertical="center"/>
    </xf>
    <xf numFmtId="1" fontId="1" fillId="0" borderId="0" xfId="1" applyNumberFormat="1" applyAlignment="1">
      <alignment horizontal="right" vertical="center" wrapText="1"/>
    </xf>
    <xf numFmtId="1" fontId="1" fillId="0" borderId="0" xfId="1" applyNumberFormat="1" applyAlignment="1">
      <alignment horizontal="left"/>
    </xf>
    <xf numFmtId="1" fontId="1" fillId="0" borderId="0" xfId="1" applyNumberFormat="1" applyAlignment="1">
      <alignment horizontal="center" vertical="center"/>
    </xf>
    <xf numFmtId="4" fontId="1" fillId="0" borderId="0" xfId="20" applyNumberFormat="1" applyBorder="1" applyAlignment="1" applyProtection="1">
      <alignment horizontal="center" vertical="center"/>
      <protection locked="0"/>
    </xf>
    <xf numFmtId="4" fontId="1" fillId="0" borderId="0" xfId="20" applyNumberFormat="1" applyBorder="1" applyAlignment="1" applyProtection="1">
      <alignment horizontal="right" vertical="center"/>
      <protection locked="0"/>
    </xf>
    <xf numFmtId="0" fontId="1" fillId="0" borderId="0" xfId="1" applyAlignment="1">
      <alignment vertical="center" readingOrder="1"/>
    </xf>
    <xf numFmtId="0" fontId="1" fillId="0" borderId="0" xfId="1" applyAlignment="1">
      <alignment vertical="center" wrapText="1" readingOrder="1"/>
    </xf>
    <xf numFmtId="0" fontId="1" fillId="0" borderId="0" xfId="1" applyAlignment="1">
      <alignment horizontal="left" wrapText="1" readingOrder="1"/>
    </xf>
    <xf numFmtId="0" fontId="1" fillId="0" borderId="0" xfId="1" applyAlignment="1">
      <alignment horizontal="center" vertical="center" readingOrder="1"/>
    </xf>
    <xf numFmtId="4" fontId="1" fillId="0" borderId="0" xfId="1" applyNumberFormat="1" applyAlignment="1" applyProtection="1">
      <alignment horizontal="center" vertical="center"/>
      <protection locked="0"/>
    </xf>
    <xf numFmtId="49" fontId="1" fillId="0" borderId="0" xfId="3" applyNumberFormat="1" applyAlignment="1" applyProtection="1">
      <alignment horizontal="center"/>
      <protection locked="0"/>
    </xf>
    <xf numFmtId="0" fontId="4" fillId="20" borderId="1" xfId="1" applyFont="1" applyFill="1" applyBorder="1" applyAlignment="1">
      <alignment horizontal="center" vertical="center" readingOrder="1"/>
    </xf>
    <xf numFmtId="0" fontId="0" fillId="0" borderId="2" xfId="0" applyBorder="1" applyAlignment="1">
      <alignment horizontal="center" vertical="center" readingOrder="1"/>
    </xf>
    <xf numFmtId="1" fontId="10" fillId="6" borderId="1" xfId="1" applyNumberFormat="1" applyFont="1" applyFill="1" applyBorder="1" applyAlignment="1">
      <alignment horizontal="right"/>
    </xf>
    <xf numFmtId="1" fontId="10" fillId="6" borderId="2" xfId="1" applyNumberFormat="1" applyFont="1" applyFill="1" applyBorder="1" applyAlignment="1">
      <alignment horizontal="right"/>
    </xf>
    <xf numFmtId="1" fontId="10" fillId="6" borderId="3" xfId="1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" fillId="0" borderId="4" xfId="1" applyFont="1" applyBorder="1" applyAlignment="1">
      <alignment vertical="center" wrapText="1" readingOrder="1"/>
    </xf>
    <xf numFmtId="0" fontId="1" fillId="0" borderId="3" xfId="1" applyFont="1" applyBorder="1" applyAlignment="1">
      <alignment horizontal="left" vertical="center" wrapText="1" readingOrder="1"/>
    </xf>
    <xf numFmtId="0" fontId="1" fillId="0" borderId="1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1" fontId="18" fillId="22" borderId="4" xfId="3" applyNumberFormat="1" applyFont="1" applyFill="1" applyBorder="1" applyAlignment="1">
      <alignment horizontal="left" vertical="center" readingOrder="1"/>
    </xf>
    <xf numFmtId="0" fontId="1" fillId="0" borderId="4" xfId="1" applyFont="1" applyBorder="1" applyAlignment="1">
      <alignment vertical="top" wrapText="1" readingOrder="1"/>
    </xf>
    <xf numFmtId="0" fontId="1" fillId="0" borderId="3" xfId="1" applyFont="1" applyBorder="1" applyAlignment="1">
      <alignment vertical="top" wrapText="1" readingOrder="1"/>
    </xf>
    <xf numFmtId="1" fontId="1" fillId="0" borderId="4" xfId="3" applyNumberFormat="1" applyFont="1" applyBorder="1" applyAlignment="1">
      <alignment vertical="center" wrapText="1"/>
    </xf>
    <xf numFmtId="1" fontId="1" fillId="0" borderId="1" xfId="3" applyNumberFormat="1" applyFont="1" applyBorder="1" applyAlignment="1">
      <alignment horizontal="center" vertical="center" wrapText="1"/>
    </xf>
  </cellXfs>
  <cellStyles count="33">
    <cellStyle name="Comma 2" xfId="2" xr:uid="{00000000-0005-0000-0000-000000000000}"/>
    <cellStyle name="Comma 2 2" xfId="4" xr:uid="{00000000-0005-0000-0000-000001000000}"/>
    <cellStyle name="Comma 2 2 2" xfId="21" xr:uid="{3209AD24-AF9A-42EC-A334-5FA326C9550E}"/>
    <cellStyle name="Comma 2 3" xfId="17" xr:uid="{DBF7CED9-E4FB-42C2-A43B-0A0820DB52A5}"/>
    <cellStyle name="Comma 2 3 2" xfId="24" xr:uid="{12A2BC25-410F-46AC-812C-70E20CAF14B5}"/>
    <cellStyle name="Comma 3" xfId="5" xr:uid="{00000000-0005-0000-0000-000002000000}"/>
    <cellStyle name="Comma 3 2" xfId="6" xr:uid="{00000000-0005-0000-0000-000003000000}"/>
    <cellStyle name="Comma 3 2 2" xfId="27" xr:uid="{AB92778B-9232-4285-AE77-96D44BF4539E}"/>
    <cellStyle name="Comma 3 3" xfId="20" xr:uid="{42BE103E-45FA-41A4-A526-C2E1B4A52D73}"/>
    <cellStyle name="Comma 3 4" xfId="23" xr:uid="{DE6FC1B3-DCC8-4D12-A20B-27AE4FF045DB}"/>
    <cellStyle name="Comma 3 4 2" xfId="28" xr:uid="{2963C55F-6DA1-4CFE-9EEF-A71E7E90274E}"/>
    <cellStyle name="Comma 4" xfId="15" xr:uid="{00000000-0005-0000-0000-000004000000}"/>
    <cellStyle name="Comma 5" xfId="29" xr:uid="{6E5C792E-3F6C-47DE-96FC-A8F5416B25CF}"/>
    <cellStyle name="Comma 6" xfId="32" xr:uid="{0E79C74F-C29A-4758-A44C-2CFEB40B09AF}"/>
    <cellStyle name="Currency 2" xfId="16" xr:uid="{00000000-0005-0000-0000-000005000000}"/>
    <cellStyle name="Currency 3" xfId="18" xr:uid="{B85F562E-98E2-4A05-8FD1-8133BCA9868C}"/>
    <cellStyle name="Normal" xfId="0" builtinId="0"/>
    <cellStyle name="Normal 10" xfId="10" xr:uid="{00000000-0005-0000-0000-000007000000}"/>
    <cellStyle name="Normal 11" xfId="13" xr:uid="{00000000-0005-0000-0000-000008000000}"/>
    <cellStyle name="Normal 11 2" xfId="30" xr:uid="{9DAEAF3E-1F83-4ABC-9514-BA29AF131DD7}"/>
    <cellStyle name="Normal 12" xfId="31" xr:uid="{00000000-0005-0000-0000-00004D000000}"/>
    <cellStyle name="Normal 2" xfId="1" xr:uid="{00000000-0005-0000-0000-000009000000}"/>
    <cellStyle name="Normal 2 2 2" xfId="25" xr:uid="{6ADA9BB4-61FA-4412-B57D-B8DDF72E8756}"/>
    <cellStyle name="Normal 2_Katalog knjiga" xfId="3" xr:uid="{00000000-0005-0000-0000-00000A000000}"/>
    <cellStyle name="Normal 3" xfId="7" xr:uid="{00000000-0005-0000-0000-00000B000000}"/>
    <cellStyle name="Normal 4" xfId="14" xr:uid="{00000000-0005-0000-0000-00000C000000}"/>
    <cellStyle name="Normal 5" xfId="8" xr:uid="{00000000-0005-0000-0000-00000D000000}"/>
    <cellStyle name="Normal 6" xfId="22" xr:uid="{B7F47161-C0EF-4BD5-A6BF-1D32FDB889D8}"/>
    <cellStyle name="Normal 6 2" xfId="26" xr:uid="{00724859-7D31-4373-BCB6-44EFB4D767FC}"/>
    <cellStyle name="Normal 7" xfId="9" xr:uid="{00000000-0005-0000-0000-00000E000000}"/>
    <cellStyle name="Normal 8" xfId="12" xr:uid="{00000000-0005-0000-0000-00000F000000}"/>
    <cellStyle name="Normal 9" xfId="11" xr:uid="{00000000-0005-0000-0000-000010000000}"/>
    <cellStyle name="Normalno 2" xfId="19" xr:uid="{CACD8315-8FC2-474B-BD95-3A37E5A18B67}"/>
  </cellStyles>
  <dxfs count="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1D4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lfa.hr/artikl/info/5ef3de28a9799d316e8b45d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3BC9-8C4E-4B74-9384-6FF09AEA18FB}">
  <sheetPr>
    <tabColor rgb="FFFFD966"/>
    <pageSetUpPr fitToPage="1"/>
  </sheetPr>
  <dimension ref="A1:AMG135"/>
  <sheetViews>
    <sheetView tabSelected="1" view="pageBreakPreview" zoomScaleNormal="100" workbookViewId="0">
      <pane ySplit="2" topLeftCell="A119" activePane="bottomLeft" state="frozen"/>
      <selection pane="bottomLeft" activeCell="A133" sqref="A133"/>
    </sheetView>
  </sheetViews>
  <sheetFormatPr baseColWidth="10" defaultColWidth="9.1640625" defaultRowHeight="13" x14ac:dyDescent="0.15"/>
  <cols>
    <col min="1" max="1" width="6.6640625" style="87" customWidth="1"/>
    <col min="2" max="2" width="6.5" style="88" customWidth="1"/>
    <col min="3" max="3" width="8.6640625" style="88" customWidth="1"/>
    <col min="4" max="4" width="40.5" style="89" customWidth="1"/>
    <col min="5" max="5" width="56.83203125" style="90" customWidth="1"/>
    <col min="6" max="6" width="42.1640625" style="91" customWidth="1"/>
    <col min="7" max="7" width="21" style="91" customWidth="1"/>
    <col min="8" max="1021" width="9.1640625" style="6"/>
    <col min="1022" max="16384" width="9.1640625" style="42"/>
  </cols>
  <sheetData>
    <row r="1" spans="1:7" ht="28.5" customHeight="1" x14ac:dyDescent="0.15">
      <c r="A1" s="516" t="s">
        <v>1319</v>
      </c>
      <c r="B1" s="517"/>
      <c r="C1" s="517"/>
      <c r="D1" s="517"/>
      <c r="E1" s="517"/>
      <c r="F1" s="517"/>
      <c r="G1" s="517"/>
    </row>
    <row r="2" spans="1:7" ht="28" x14ac:dyDescent="0.15">
      <c r="A2" s="39" t="s">
        <v>0</v>
      </c>
      <c r="B2" s="39" t="s">
        <v>1</v>
      </c>
      <c r="C2" s="43" t="s">
        <v>2</v>
      </c>
      <c r="D2" s="39" t="s">
        <v>14</v>
      </c>
      <c r="E2" s="39" t="s">
        <v>3</v>
      </c>
      <c r="F2" s="39" t="s">
        <v>15</v>
      </c>
      <c r="G2" s="39" t="s">
        <v>4</v>
      </c>
    </row>
    <row r="3" spans="1:7" x14ac:dyDescent="0.15">
      <c r="A3" s="435" t="s">
        <v>6</v>
      </c>
      <c r="B3" s="435"/>
      <c r="C3" s="435"/>
      <c r="D3" s="435"/>
      <c r="E3" s="435"/>
      <c r="F3" s="435"/>
      <c r="G3" s="435"/>
    </row>
    <row r="4" spans="1:7" ht="14" x14ac:dyDescent="0.15">
      <c r="A4" s="71" t="s">
        <v>32</v>
      </c>
      <c r="B4" s="79"/>
      <c r="C4" s="79"/>
      <c r="D4" s="80" t="s">
        <v>1236</v>
      </c>
      <c r="E4" s="80" t="s">
        <v>1237</v>
      </c>
      <c r="F4" s="67" t="s">
        <v>1238</v>
      </c>
      <c r="G4" s="35" t="s">
        <v>92</v>
      </c>
    </row>
    <row r="5" spans="1:7" ht="14" x14ac:dyDescent="0.15">
      <c r="A5" s="71" t="s">
        <v>33</v>
      </c>
      <c r="B5" s="79"/>
      <c r="C5" s="79"/>
      <c r="D5" s="80" t="s">
        <v>1236</v>
      </c>
      <c r="E5" s="80" t="s">
        <v>1237</v>
      </c>
      <c r="F5" s="67" t="s">
        <v>1239</v>
      </c>
      <c r="G5" s="35" t="s">
        <v>92</v>
      </c>
    </row>
    <row r="6" spans="1:7" ht="28" x14ac:dyDescent="0.15">
      <c r="A6" s="71" t="s">
        <v>34</v>
      </c>
      <c r="B6" s="79"/>
      <c r="C6" s="79"/>
      <c r="D6" s="80" t="s">
        <v>1236</v>
      </c>
      <c r="E6" s="80" t="s">
        <v>1240</v>
      </c>
      <c r="F6" s="67" t="s">
        <v>1241</v>
      </c>
      <c r="G6" s="35" t="s">
        <v>92</v>
      </c>
    </row>
    <row r="7" spans="1:7" ht="28" x14ac:dyDescent="0.15">
      <c r="A7" s="71" t="s">
        <v>35</v>
      </c>
      <c r="B7" s="79"/>
      <c r="C7" s="79"/>
      <c r="D7" s="80" t="s">
        <v>1236</v>
      </c>
      <c r="E7" s="80" t="s">
        <v>1240</v>
      </c>
      <c r="F7" s="67" t="s">
        <v>1242</v>
      </c>
      <c r="G7" s="35" t="s">
        <v>92</v>
      </c>
    </row>
    <row r="8" spans="1:7" ht="28" x14ac:dyDescent="0.15">
      <c r="A8" s="71" t="s">
        <v>36</v>
      </c>
      <c r="B8" s="79"/>
      <c r="C8" s="79"/>
      <c r="D8" s="80" t="s">
        <v>1236</v>
      </c>
      <c r="E8" s="80" t="s">
        <v>1243</v>
      </c>
      <c r="F8" s="67" t="s">
        <v>1244</v>
      </c>
      <c r="G8" s="35" t="s">
        <v>92</v>
      </c>
    </row>
    <row r="9" spans="1:7" ht="28" x14ac:dyDescent="0.15">
      <c r="A9" s="71" t="s">
        <v>37</v>
      </c>
      <c r="B9" s="79"/>
      <c r="C9" s="79"/>
      <c r="D9" s="80" t="s">
        <v>1236</v>
      </c>
      <c r="E9" s="80" t="s">
        <v>1243</v>
      </c>
      <c r="F9" s="67" t="s">
        <v>1245</v>
      </c>
      <c r="G9" s="35" t="s">
        <v>92</v>
      </c>
    </row>
    <row r="10" spans="1:7" ht="28" x14ac:dyDescent="0.15">
      <c r="A10" s="71" t="s">
        <v>38</v>
      </c>
      <c r="B10" s="79"/>
      <c r="C10" s="79"/>
      <c r="D10" s="80" t="s">
        <v>352</v>
      </c>
      <c r="E10" s="80" t="s">
        <v>179</v>
      </c>
      <c r="F10" s="67" t="s">
        <v>353</v>
      </c>
      <c r="G10" s="35" t="s">
        <v>92</v>
      </c>
    </row>
    <row r="11" spans="1:7" ht="28" x14ac:dyDescent="0.15">
      <c r="A11" s="71" t="s">
        <v>39</v>
      </c>
      <c r="B11" s="79"/>
      <c r="C11" s="79"/>
      <c r="D11" s="80" t="s">
        <v>523</v>
      </c>
      <c r="E11" s="67" t="s">
        <v>884</v>
      </c>
      <c r="F11" s="67" t="s">
        <v>1246</v>
      </c>
      <c r="G11" s="52" t="s">
        <v>1247</v>
      </c>
    </row>
    <row r="12" spans="1:7" ht="14" x14ac:dyDescent="0.15">
      <c r="A12" s="71" t="s">
        <v>40</v>
      </c>
      <c r="B12" s="81"/>
      <c r="C12" s="81"/>
      <c r="D12" s="80" t="s">
        <v>1320</v>
      </c>
      <c r="E12" s="80" t="s">
        <v>1256</v>
      </c>
      <c r="F12" s="67" t="s">
        <v>1321</v>
      </c>
      <c r="G12" s="52" t="s">
        <v>96</v>
      </c>
    </row>
    <row r="13" spans="1:7" x14ac:dyDescent="0.15">
      <c r="A13" s="435" t="s">
        <v>7</v>
      </c>
      <c r="B13" s="435"/>
      <c r="C13" s="435"/>
      <c r="D13" s="435"/>
      <c r="E13" s="435"/>
      <c r="F13" s="435"/>
      <c r="G13" s="435"/>
    </row>
    <row r="14" spans="1:7" ht="28" x14ac:dyDescent="0.15">
      <c r="A14" s="71" t="s">
        <v>32</v>
      </c>
      <c r="B14" s="81"/>
      <c r="C14" s="81"/>
      <c r="D14" s="80" t="s">
        <v>1248</v>
      </c>
      <c r="E14" s="80" t="s">
        <v>1249</v>
      </c>
      <c r="F14" s="67" t="s">
        <v>1250</v>
      </c>
      <c r="G14" s="35" t="s">
        <v>62</v>
      </c>
    </row>
    <row r="15" spans="1:7" ht="28" x14ac:dyDescent="0.15">
      <c r="A15" s="71" t="s">
        <v>33</v>
      </c>
      <c r="B15" s="81"/>
      <c r="C15" s="81"/>
      <c r="D15" s="80" t="s">
        <v>596</v>
      </c>
      <c r="E15" s="80" t="s">
        <v>174</v>
      </c>
      <c r="F15" s="67" t="s">
        <v>1251</v>
      </c>
      <c r="G15" s="35" t="s">
        <v>62</v>
      </c>
    </row>
    <row r="16" spans="1:7" ht="28" x14ac:dyDescent="0.15">
      <c r="A16" s="71" t="s">
        <v>34</v>
      </c>
      <c r="B16" s="81"/>
      <c r="C16" s="81"/>
      <c r="D16" s="80" t="s">
        <v>977</v>
      </c>
      <c r="E16" s="80" t="s">
        <v>903</v>
      </c>
      <c r="F16" s="67" t="s">
        <v>1252</v>
      </c>
      <c r="G16" s="35" t="s">
        <v>62</v>
      </c>
    </row>
    <row r="17" spans="1:7" ht="28" x14ac:dyDescent="0.15">
      <c r="A17" s="71" t="s">
        <v>35</v>
      </c>
      <c r="B17" s="81"/>
      <c r="C17" s="81"/>
      <c r="D17" s="80" t="s">
        <v>883</v>
      </c>
      <c r="E17" s="80" t="s">
        <v>357</v>
      </c>
      <c r="F17" s="67" t="s">
        <v>1253</v>
      </c>
      <c r="G17" s="34" t="s">
        <v>1254</v>
      </c>
    </row>
    <row r="18" spans="1:7" ht="28" x14ac:dyDescent="0.15">
      <c r="A18" s="71" t="s">
        <v>36</v>
      </c>
      <c r="B18" s="81"/>
      <c r="C18" s="81"/>
      <c r="D18" s="80" t="s">
        <v>358</v>
      </c>
      <c r="E18" s="80" t="s">
        <v>179</v>
      </c>
      <c r="F18" s="67" t="s">
        <v>359</v>
      </c>
      <c r="G18" s="35" t="s">
        <v>92</v>
      </c>
    </row>
    <row r="19" spans="1:7" ht="28" x14ac:dyDescent="0.15">
      <c r="A19" s="71" t="s">
        <v>37</v>
      </c>
      <c r="B19" s="81"/>
      <c r="C19" s="81"/>
      <c r="D19" s="80" t="s">
        <v>1255</v>
      </c>
      <c r="E19" s="80" t="s">
        <v>1256</v>
      </c>
      <c r="F19" s="67" t="s">
        <v>1257</v>
      </c>
      <c r="G19" s="52" t="s">
        <v>96</v>
      </c>
    </row>
    <row r="20" spans="1:7" x14ac:dyDescent="0.15">
      <c r="A20" s="435" t="s">
        <v>8</v>
      </c>
      <c r="B20" s="435"/>
      <c r="C20" s="435"/>
      <c r="D20" s="435"/>
      <c r="E20" s="435"/>
      <c r="F20" s="435"/>
      <c r="G20" s="435"/>
    </row>
    <row r="21" spans="1:7" ht="28" x14ac:dyDescent="0.15">
      <c r="A21" s="71" t="s">
        <v>32</v>
      </c>
      <c r="B21" s="79"/>
      <c r="C21" s="79"/>
      <c r="D21" s="80" t="s">
        <v>360</v>
      </c>
      <c r="E21" s="80" t="s">
        <v>186</v>
      </c>
      <c r="F21" s="67" t="s">
        <v>361</v>
      </c>
      <c r="G21" s="35" t="s">
        <v>92</v>
      </c>
    </row>
    <row r="22" spans="1:7" ht="28" x14ac:dyDescent="0.15">
      <c r="A22" s="71" t="s">
        <v>33</v>
      </c>
      <c r="B22" s="79"/>
      <c r="C22" s="79"/>
      <c r="D22" s="80" t="s">
        <v>609</v>
      </c>
      <c r="E22" s="80" t="s">
        <v>1258</v>
      </c>
      <c r="F22" s="67" t="s">
        <v>656</v>
      </c>
      <c r="G22" s="35" t="s">
        <v>219</v>
      </c>
    </row>
    <row r="23" spans="1:7" ht="28" x14ac:dyDescent="0.15">
      <c r="A23" s="71" t="s">
        <v>34</v>
      </c>
      <c r="B23" s="79"/>
      <c r="C23" s="79"/>
      <c r="D23" s="80" t="s">
        <v>653</v>
      </c>
      <c r="E23" s="80" t="s">
        <v>84</v>
      </c>
      <c r="F23" s="67" t="s">
        <v>654</v>
      </c>
      <c r="G23" s="35" t="s">
        <v>96</v>
      </c>
    </row>
    <row r="24" spans="1:7" ht="28" x14ac:dyDescent="0.15">
      <c r="A24" s="71" t="s">
        <v>35</v>
      </c>
      <c r="B24" s="79"/>
      <c r="C24" s="79"/>
      <c r="D24" s="80" t="s">
        <v>655</v>
      </c>
      <c r="E24" s="80" t="s">
        <v>84</v>
      </c>
      <c r="F24" s="80" t="s">
        <v>654</v>
      </c>
      <c r="G24" s="35" t="s">
        <v>96</v>
      </c>
    </row>
    <row r="25" spans="1:7" ht="28" x14ac:dyDescent="0.15">
      <c r="A25" s="71" t="s">
        <v>36</v>
      </c>
      <c r="B25" s="79"/>
      <c r="C25" s="79"/>
      <c r="D25" s="80" t="s">
        <v>602</v>
      </c>
      <c r="E25" s="80" t="s">
        <v>603</v>
      </c>
      <c r="F25" s="80" t="s">
        <v>604</v>
      </c>
      <c r="G25" s="35" t="s">
        <v>96</v>
      </c>
    </row>
    <row r="26" spans="1:7" ht="28" x14ac:dyDescent="0.15">
      <c r="A26" s="71" t="s">
        <v>37</v>
      </c>
      <c r="B26" s="79"/>
      <c r="C26" s="79"/>
      <c r="D26" s="80" t="s">
        <v>1259</v>
      </c>
      <c r="E26" s="80" t="s">
        <v>78</v>
      </c>
      <c r="F26" s="67" t="s">
        <v>79</v>
      </c>
      <c r="G26" s="35" t="s">
        <v>96</v>
      </c>
    </row>
    <row r="27" spans="1:7" ht="28" x14ac:dyDescent="0.15">
      <c r="A27" s="71" t="s">
        <v>38</v>
      </c>
      <c r="B27" s="79"/>
      <c r="C27" s="79"/>
      <c r="D27" s="80" t="s">
        <v>1260</v>
      </c>
      <c r="E27" s="80" t="s">
        <v>78</v>
      </c>
      <c r="F27" s="80" t="s">
        <v>79</v>
      </c>
      <c r="G27" s="35" t="s">
        <v>96</v>
      </c>
    </row>
    <row r="28" spans="1:7" ht="28" x14ac:dyDescent="0.15">
      <c r="A28" s="71" t="s">
        <v>39</v>
      </c>
      <c r="B28" s="81"/>
      <c r="C28" s="81"/>
      <c r="D28" s="80" t="s">
        <v>1322</v>
      </c>
      <c r="E28" s="80" t="s">
        <v>1256</v>
      </c>
      <c r="F28" s="67" t="s">
        <v>1323</v>
      </c>
      <c r="G28" s="52" t="s">
        <v>96</v>
      </c>
    </row>
    <row r="29" spans="1:7" x14ac:dyDescent="0.15">
      <c r="A29" s="435" t="s">
        <v>9</v>
      </c>
      <c r="B29" s="435"/>
      <c r="C29" s="435"/>
      <c r="D29" s="436"/>
      <c r="E29" s="436"/>
      <c r="F29" s="436"/>
      <c r="G29" s="437"/>
    </row>
    <row r="30" spans="1:7" s="438" customFormat="1" ht="28" x14ac:dyDescent="0.15">
      <c r="A30" s="71" t="s">
        <v>32</v>
      </c>
      <c r="B30" s="79"/>
      <c r="C30" s="79"/>
      <c r="D30" s="80" t="s">
        <v>1261</v>
      </c>
      <c r="E30" s="80" t="s">
        <v>1256</v>
      </c>
      <c r="F30" s="67" t="s">
        <v>1262</v>
      </c>
      <c r="G30" s="52" t="s">
        <v>96</v>
      </c>
    </row>
    <row r="31" spans="1:7" ht="42" x14ac:dyDescent="0.15">
      <c r="A31" s="71" t="s">
        <v>33</v>
      </c>
      <c r="B31" s="79"/>
      <c r="C31" s="79"/>
      <c r="D31" s="80" t="s">
        <v>1263</v>
      </c>
      <c r="E31" s="80" t="s">
        <v>256</v>
      </c>
      <c r="F31" s="67" t="s">
        <v>363</v>
      </c>
      <c r="G31" s="35" t="s">
        <v>62</v>
      </c>
    </row>
    <row r="32" spans="1:7" ht="28" x14ac:dyDescent="0.15">
      <c r="A32" s="71" t="s">
        <v>34</v>
      </c>
      <c r="B32" s="79"/>
      <c r="C32" s="79"/>
      <c r="D32" s="80" t="s">
        <v>1264</v>
      </c>
      <c r="E32" s="80" t="s">
        <v>994</v>
      </c>
      <c r="F32" s="80" t="s">
        <v>1265</v>
      </c>
      <c r="G32" s="35" t="s">
        <v>62</v>
      </c>
    </row>
    <row r="33" spans="1:7" ht="28" x14ac:dyDescent="0.15">
      <c r="A33" s="71" t="s">
        <v>35</v>
      </c>
      <c r="B33" s="79"/>
      <c r="C33" s="79"/>
      <c r="D33" s="80" t="s">
        <v>366</v>
      </c>
      <c r="E33" s="80" t="s">
        <v>367</v>
      </c>
      <c r="F33" s="67" t="s">
        <v>365</v>
      </c>
      <c r="G33" s="35" t="s">
        <v>62</v>
      </c>
    </row>
    <row r="34" spans="1:7" ht="28" x14ac:dyDescent="0.15">
      <c r="A34" s="71" t="s">
        <v>36</v>
      </c>
      <c r="B34" s="79"/>
      <c r="C34" s="79"/>
      <c r="D34" s="80" t="s">
        <v>368</v>
      </c>
      <c r="E34" s="80" t="s">
        <v>638</v>
      </c>
      <c r="F34" s="67" t="s">
        <v>369</v>
      </c>
      <c r="G34" s="35" t="s">
        <v>92</v>
      </c>
    </row>
    <row r="35" spans="1:7" ht="28" x14ac:dyDescent="0.15">
      <c r="A35" s="71" t="s">
        <v>37</v>
      </c>
      <c r="B35" s="79"/>
      <c r="C35" s="79"/>
      <c r="D35" s="80" t="s">
        <v>261</v>
      </c>
      <c r="E35" s="80" t="s">
        <v>194</v>
      </c>
      <c r="F35" s="67" t="s">
        <v>370</v>
      </c>
      <c r="G35" s="34" t="s">
        <v>219</v>
      </c>
    </row>
    <row r="36" spans="1:7" ht="42" x14ac:dyDescent="0.15">
      <c r="A36" s="71" t="s">
        <v>38</v>
      </c>
      <c r="B36" s="79"/>
      <c r="C36" s="79"/>
      <c r="D36" s="439" t="s">
        <v>371</v>
      </c>
      <c r="E36" s="439" t="s">
        <v>372</v>
      </c>
      <c r="F36" s="439" t="s">
        <v>373</v>
      </c>
      <c r="G36" s="440" t="s">
        <v>62</v>
      </c>
    </row>
    <row r="37" spans="1:7" ht="42" x14ac:dyDescent="0.15">
      <c r="A37" s="71" t="s">
        <v>39</v>
      </c>
      <c r="B37" s="79"/>
      <c r="C37" s="79"/>
      <c r="D37" s="439" t="s">
        <v>374</v>
      </c>
      <c r="E37" s="439" t="s">
        <v>197</v>
      </c>
      <c r="F37" s="441" t="s">
        <v>375</v>
      </c>
      <c r="G37" s="440" t="s">
        <v>62</v>
      </c>
    </row>
    <row r="38" spans="1:7" ht="28" x14ac:dyDescent="0.15">
      <c r="A38" s="442" t="s">
        <v>40</v>
      </c>
      <c r="B38" s="443"/>
      <c r="C38" s="443"/>
      <c r="D38" s="439" t="s">
        <v>376</v>
      </c>
      <c r="E38" s="439" t="s">
        <v>377</v>
      </c>
      <c r="F38" s="441" t="s">
        <v>378</v>
      </c>
      <c r="G38" s="444" t="s">
        <v>92</v>
      </c>
    </row>
    <row r="39" spans="1:7" ht="28" x14ac:dyDescent="0.15">
      <c r="A39" s="442" t="s">
        <v>41</v>
      </c>
      <c r="B39" s="443"/>
      <c r="C39" s="443"/>
      <c r="D39" s="93" t="s">
        <v>262</v>
      </c>
      <c r="E39" s="82" t="s">
        <v>657</v>
      </c>
      <c r="F39" s="441" t="s">
        <v>658</v>
      </c>
      <c r="G39" s="444" t="s">
        <v>62</v>
      </c>
    </row>
    <row r="40" spans="1:7" ht="28" x14ac:dyDescent="0.15">
      <c r="A40" s="442" t="s">
        <v>42</v>
      </c>
      <c r="B40" s="443"/>
      <c r="C40" s="443"/>
      <c r="D40" s="445" t="s">
        <v>83</v>
      </c>
      <c r="E40" s="446" t="s">
        <v>84</v>
      </c>
      <c r="F40" s="446" t="s">
        <v>85</v>
      </c>
      <c r="G40" s="71" t="s">
        <v>72</v>
      </c>
    </row>
    <row r="41" spans="1:7" ht="28" x14ac:dyDescent="0.15">
      <c r="A41" s="442" t="s">
        <v>43</v>
      </c>
      <c r="B41" s="443"/>
      <c r="C41" s="443"/>
      <c r="D41" s="445" t="s">
        <v>86</v>
      </c>
      <c r="E41" s="446" t="s">
        <v>84</v>
      </c>
      <c r="F41" s="446" t="s">
        <v>85</v>
      </c>
      <c r="G41" s="71" t="s">
        <v>72</v>
      </c>
    </row>
    <row r="42" spans="1:7" ht="28" x14ac:dyDescent="0.15">
      <c r="A42" s="442" t="s">
        <v>44</v>
      </c>
      <c r="B42" s="443"/>
      <c r="C42" s="443"/>
      <c r="D42" s="445" t="s">
        <v>1266</v>
      </c>
      <c r="E42" s="446" t="s">
        <v>354</v>
      </c>
      <c r="F42" s="446" t="s">
        <v>88</v>
      </c>
      <c r="G42" s="71" t="s">
        <v>72</v>
      </c>
    </row>
    <row r="43" spans="1:7" ht="28" x14ac:dyDescent="0.15">
      <c r="A43" s="442" t="s">
        <v>45</v>
      </c>
      <c r="B43" s="443"/>
      <c r="C43" s="443"/>
      <c r="D43" s="445" t="s">
        <v>1267</v>
      </c>
      <c r="E43" s="446" t="s">
        <v>354</v>
      </c>
      <c r="F43" s="446" t="s">
        <v>88</v>
      </c>
      <c r="G43" s="71" t="s">
        <v>72</v>
      </c>
    </row>
    <row r="44" spans="1:7" ht="28" x14ac:dyDescent="0.15">
      <c r="A44" s="442" t="s">
        <v>46</v>
      </c>
      <c r="B44" s="443"/>
      <c r="C44" s="443"/>
      <c r="D44" s="445" t="s">
        <v>1268</v>
      </c>
      <c r="E44" s="446" t="s">
        <v>1269</v>
      </c>
      <c r="F44" s="446" t="s">
        <v>91</v>
      </c>
      <c r="G44" s="71" t="s">
        <v>72</v>
      </c>
    </row>
    <row r="45" spans="1:7" x14ac:dyDescent="0.15">
      <c r="A45" s="435" t="s">
        <v>10</v>
      </c>
      <c r="B45" s="435"/>
      <c r="C45" s="435"/>
      <c r="D45" s="435"/>
      <c r="E45" s="435"/>
      <c r="F45" s="435"/>
      <c r="G45" s="435"/>
    </row>
    <row r="46" spans="1:7" ht="28" x14ac:dyDescent="0.15">
      <c r="A46" s="69" t="s">
        <v>32</v>
      </c>
      <c r="B46" s="443"/>
      <c r="C46" s="443"/>
      <c r="D46" s="439" t="s">
        <v>379</v>
      </c>
      <c r="E46" s="439" t="s">
        <v>211</v>
      </c>
      <c r="F46" s="441" t="s">
        <v>380</v>
      </c>
      <c r="G46" s="440" t="s">
        <v>72</v>
      </c>
    </row>
    <row r="47" spans="1:7" ht="42" x14ac:dyDescent="0.15">
      <c r="A47" s="69" t="s">
        <v>33</v>
      </c>
      <c r="B47" s="443"/>
      <c r="C47" s="443"/>
      <c r="D47" s="439" t="s">
        <v>381</v>
      </c>
      <c r="E47" s="439" t="s">
        <v>123</v>
      </c>
      <c r="F47" s="441" t="s">
        <v>124</v>
      </c>
      <c r="G47" s="52" t="s">
        <v>62</v>
      </c>
    </row>
    <row r="48" spans="1:7" ht="28" x14ac:dyDescent="0.15">
      <c r="A48" s="69" t="s">
        <v>34</v>
      </c>
      <c r="B48" s="443"/>
      <c r="C48" s="443"/>
      <c r="D48" s="80" t="s">
        <v>458</v>
      </c>
      <c r="E48" s="80" t="s">
        <v>114</v>
      </c>
      <c r="F48" s="67" t="s">
        <v>659</v>
      </c>
      <c r="G48" s="73" t="s">
        <v>62</v>
      </c>
    </row>
    <row r="49" spans="1:7" ht="42" x14ac:dyDescent="0.15">
      <c r="A49" s="69" t="s">
        <v>35</v>
      </c>
      <c r="B49" s="443"/>
      <c r="C49" s="443"/>
      <c r="D49" s="80" t="s">
        <v>279</v>
      </c>
      <c r="E49" s="80" t="s">
        <v>660</v>
      </c>
      <c r="F49" s="67" t="s">
        <v>661</v>
      </c>
      <c r="G49" s="35" t="s">
        <v>92</v>
      </c>
    </row>
    <row r="50" spans="1:7" ht="28" x14ac:dyDescent="0.15">
      <c r="A50" s="69" t="s">
        <v>36</v>
      </c>
      <c r="B50" s="79"/>
      <c r="C50" s="79"/>
      <c r="D50" s="80" t="s">
        <v>662</v>
      </c>
      <c r="E50" s="80" t="s">
        <v>663</v>
      </c>
      <c r="F50" s="67" t="s">
        <v>664</v>
      </c>
      <c r="G50" s="440" t="s">
        <v>72</v>
      </c>
    </row>
    <row r="51" spans="1:7" ht="28" x14ac:dyDescent="0.15">
      <c r="A51" s="69" t="s">
        <v>37</v>
      </c>
      <c r="B51" s="79"/>
      <c r="C51" s="79"/>
      <c r="D51" s="80" t="s">
        <v>1270</v>
      </c>
      <c r="E51" s="80" t="s">
        <v>1271</v>
      </c>
      <c r="F51" s="67" t="s">
        <v>1272</v>
      </c>
      <c r="G51" s="440" t="s">
        <v>72</v>
      </c>
    </row>
    <row r="52" spans="1:7" ht="14" x14ac:dyDescent="0.15">
      <c r="A52" s="69" t="s">
        <v>38</v>
      </c>
      <c r="B52" s="79"/>
      <c r="C52" s="79"/>
      <c r="D52" s="80" t="s">
        <v>1273</v>
      </c>
      <c r="E52" s="80" t="s">
        <v>1274</v>
      </c>
      <c r="F52" s="67" t="s">
        <v>1275</v>
      </c>
      <c r="G52" s="440" t="s">
        <v>92</v>
      </c>
    </row>
    <row r="53" spans="1:7" ht="14" x14ac:dyDescent="0.15">
      <c r="A53" s="69" t="s">
        <v>39</v>
      </c>
      <c r="B53" s="79"/>
      <c r="C53" s="79"/>
      <c r="D53" s="80" t="s">
        <v>1276</v>
      </c>
      <c r="E53" s="80" t="s">
        <v>109</v>
      </c>
      <c r="F53" s="67" t="s">
        <v>1277</v>
      </c>
      <c r="G53" s="440" t="s">
        <v>72</v>
      </c>
    </row>
    <row r="54" spans="1:7" ht="28" x14ac:dyDescent="0.15">
      <c r="A54" s="69" t="s">
        <v>40</v>
      </c>
      <c r="B54" s="79"/>
      <c r="C54" s="79"/>
      <c r="D54" s="80" t="s">
        <v>282</v>
      </c>
      <c r="E54" s="80" t="s">
        <v>468</v>
      </c>
      <c r="F54" s="67" t="s">
        <v>1278</v>
      </c>
      <c r="G54" s="440" t="s">
        <v>62</v>
      </c>
    </row>
    <row r="55" spans="1:7" ht="28" x14ac:dyDescent="0.15">
      <c r="A55" s="69" t="s">
        <v>41</v>
      </c>
      <c r="B55" s="79"/>
      <c r="C55" s="79"/>
      <c r="D55" s="80" t="s">
        <v>1279</v>
      </c>
      <c r="E55" s="80" t="s">
        <v>208</v>
      </c>
      <c r="F55" s="67" t="s">
        <v>277</v>
      </c>
      <c r="G55" s="440" t="s">
        <v>62</v>
      </c>
    </row>
    <row r="56" spans="1:7" ht="28" x14ac:dyDescent="0.15">
      <c r="A56" s="69" t="s">
        <v>42</v>
      </c>
      <c r="B56" s="79"/>
      <c r="C56" s="79"/>
      <c r="D56" s="80" t="s">
        <v>1280</v>
      </c>
      <c r="E56" s="80" t="s">
        <v>1281</v>
      </c>
      <c r="F56" s="67" t="s">
        <v>1282</v>
      </c>
      <c r="G56" s="440" t="s">
        <v>92</v>
      </c>
    </row>
    <row r="57" spans="1:7" ht="28" x14ac:dyDescent="0.15">
      <c r="A57" s="69" t="s">
        <v>43</v>
      </c>
      <c r="B57" s="443"/>
      <c r="C57" s="443"/>
      <c r="D57" s="80" t="s">
        <v>282</v>
      </c>
      <c r="E57" s="80" t="s">
        <v>665</v>
      </c>
      <c r="F57" s="67" t="s">
        <v>666</v>
      </c>
      <c r="G57" s="73" t="s">
        <v>62</v>
      </c>
    </row>
    <row r="58" spans="1:7" ht="14" x14ac:dyDescent="0.15">
      <c r="A58" s="69" t="s">
        <v>44</v>
      </c>
      <c r="B58" s="443"/>
      <c r="C58" s="443"/>
      <c r="D58" s="80" t="s">
        <v>667</v>
      </c>
      <c r="E58" s="80" t="s">
        <v>668</v>
      </c>
      <c r="F58" s="67" t="s">
        <v>669</v>
      </c>
      <c r="G58" s="35" t="s">
        <v>744</v>
      </c>
    </row>
    <row r="59" spans="1:7" ht="38.25" customHeight="1" x14ac:dyDescent="0.15">
      <c r="A59" s="69" t="s">
        <v>45</v>
      </c>
      <c r="B59" s="443"/>
      <c r="C59" s="443"/>
      <c r="D59" s="80" t="s">
        <v>1283</v>
      </c>
      <c r="E59" s="80" t="s">
        <v>1284</v>
      </c>
      <c r="F59" s="67" t="s">
        <v>1285</v>
      </c>
      <c r="G59" s="35" t="s">
        <v>72</v>
      </c>
    </row>
    <row r="60" spans="1:7" ht="42" x14ac:dyDescent="0.15">
      <c r="A60" s="69" t="s">
        <v>46</v>
      </c>
      <c r="B60" s="443"/>
      <c r="C60" s="443"/>
      <c r="D60" s="80" t="s">
        <v>1286</v>
      </c>
      <c r="E60" s="80" t="s">
        <v>109</v>
      </c>
      <c r="F60" s="67" t="s">
        <v>1285</v>
      </c>
      <c r="G60" s="35" t="s">
        <v>72</v>
      </c>
    </row>
    <row r="61" spans="1:7" ht="28" x14ac:dyDescent="0.15">
      <c r="A61" s="69" t="s">
        <v>47</v>
      </c>
      <c r="B61" s="443"/>
      <c r="C61" s="443"/>
      <c r="D61" s="80" t="s">
        <v>1287</v>
      </c>
      <c r="E61" s="80" t="s">
        <v>824</v>
      </c>
      <c r="F61" s="67" t="s">
        <v>1288</v>
      </c>
      <c r="G61" s="35" t="s">
        <v>62</v>
      </c>
    </row>
    <row r="62" spans="1:7" ht="28" x14ac:dyDescent="0.15">
      <c r="A62" s="69" t="s">
        <v>49</v>
      </c>
      <c r="B62" s="443"/>
      <c r="C62" s="443"/>
      <c r="D62" s="441" t="s">
        <v>670</v>
      </c>
      <c r="E62" s="441" t="s">
        <v>384</v>
      </c>
      <c r="F62" s="441" t="s">
        <v>385</v>
      </c>
      <c r="G62" s="444" t="s">
        <v>383</v>
      </c>
    </row>
    <row r="63" spans="1:7" ht="34" customHeight="1" x14ac:dyDescent="0.15">
      <c r="A63" s="69" t="s">
        <v>56</v>
      </c>
      <c r="B63" s="443"/>
      <c r="C63" s="443"/>
      <c r="D63" s="67" t="s">
        <v>270</v>
      </c>
      <c r="E63" s="524" t="s">
        <v>131</v>
      </c>
      <c r="F63" s="525" t="s">
        <v>271</v>
      </c>
      <c r="G63" s="526" t="s">
        <v>92</v>
      </c>
    </row>
    <row r="64" spans="1:7" ht="34" customHeight="1" x14ac:dyDescent="0.15">
      <c r="A64" s="69" t="s">
        <v>57</v>
      </c>
      <c r="B64" s="443"/>
      <c r="C64" s="443"/>
      <c r="D64" s="67" t="s">
        <v>286</v>
      </c>
      <c r="E64" s="524" t="s">
        <v>209</v>
      </c>
      <c r="F64" s="525" t="s">
        <v>1324</v>
      </c>
      <c r="G64" s="526" t="s">
        <v>195</v>
      </c>
    </row>
    <row r="65" spans="1:7" ht="34" customHeight="1" x14ac:dyDescent="0.15">
      <c r="A65" s="69" t="s">
        <v>58</v>
      </c>
      <c r="B65" s="443"/>
      <c r="C65" s="443"/>
      <c r="D65" s="67" t="s">
        <v>278</v>
      </c>
      <c r="E65" s="524" t="s">
        <v>231</v>
      </c>
      <c r="F65" s="525" t="s">
        <v>1325</v>
      </c>
      <c r="G65" s="526" t="s">
        <v>62</v>
      </c>
    </row>
    <row r="66" spans="1:7" ht="34" customHeight="1" x14ac:dyDescent="0.15">
      <c r="A66" s="69" t="s">
        <v>763</v>
      </c>
      <c r="B66" s="443"/>
      <c r="C66" s="443"/>
      <c r="D66" s="67" t="s">
        <v>376</v>
      </c>
      <c r="E66" s="527" t="s">
        <v>377</v>
      </c>
      <c r="F66" s="528" t="s">
        <v>378</v>
      </c>
      <c r="G66" s="526" t="s">
        <v>92</v>
      </c>
    </row>
    <row r="67" spans="1:7" x14ac:dyDescent="0.15">
      <c r="A67" s="435" t="s">
        <v>11</v>
      </c>
      <c r="B67" s="435"/>
      <c r="C67" s="435"/>
      <c r="D67" s="435"/>
      <c r="E67" s="435"/>
      <c r="F67" s="435"/>
      <c r="G67" s="435"/>
    </row>
    <row r="68" spans="1:7" ht="28" x14ac:dyDescent="0.15">
      <c r="A68" s="442" t="s">
        <v>32</v>
      </c>
      <c r="B68" s="443"/>
      <c r="C68" s="443"/>
      <c r="D68" s="439" t="s">
        <v>386</v>
      </c>
      <c r="E68" s="439" t="s">
        <v>211</v>
      </c>
      <c r="F68" s="441" t="s">
        <v>387</v>
      </c>
      <c r="G68" s="440" t="s">
        <v>72</v>
      </c>
    </row>
    <row r="69" spans="1:7" ht="28" x14ac:dyDescent="0.15">
      <c r="A69" s="71" t="s">
        <v>33</v>
      </c>
      <c r="B69" s="79"/>
      <c r="C69" s="79"/>
      <c r="D69" s="80" t="s">
        <v>671</v>
      </c>
      <c r="E69" s="83" t="s">
        <v>672</v>
      </c>
      <c r="F69" s="67" t="s">
        <v>673</v>
      </c>
      <c r="G69" s="35" t="s">
        <v>92</v>
      </c>
    </row>
    <row r="70" spans="1:7" ht="28" x14ac:dyDescent="0.15">
      <c r="A70" s="71" t="s">
        <v>34</v>
      </c>
      <c r="B70" s="79"/>
      <c r="C70" s="79"/>
      <c r="D70" s="80" t="s">
        <v>388</v>
      </c>
      <c r="E70" s="80" t="s">
        <v>324</v>
      </c>
      <c r="F70" s="67" t="s">
        <v>389</v>
      </c>
      <c r="G70" s="35" t="s">
        <v>92</v>
      </c>
    </row>
    <row r="71" spans="1:7" ht="28" x14ac:dyDescent="0.15">
      <c r="A71" s="71" t="s">
        <v>35</v>
      </c>
      <c r="B71" s="79"/>
      <c r="C71" s="79"/>
      <c r="D71" s="80" t="s">
        <v>1289</v>
      </c>
      <c r="E71" s="80" t="s">
        <v>126</v>
      </c>
      <c r="F71" s="67" t="s">
        <v>1290</v>
      </c>
      <c r="G71" s="35" t="s">
        <v>92</v>
      </c>
    </row>
    <row r="72" spans="1:7" ht="42" x14ac:dyDescent="0.15">
      <c r="A72" s="71" t="s">
        <v>36</v>
      </c>
      <c r="B72" s="79"/>
      <c r="C72" s="79"/>
      <c r="D72" s="80" t="s">
        <v>1291</v>
      </c>
      <c r="E72" s="80" t="s">
        <v>300</v>
      </c>
      <c r="F72" s="67" t="s">
        <v>391</v>
      </c>
      <c r="G72" s="35" t="s">
        <v>62</v>
      </c>
    </row>
    <row r="73" spans="1:7" ht="28" x14ac:dyDescent="0.15">
      <c r="A73" s="71" t="s">
        <v>37</v>
      </c>
      <c r="B73" s="79"/>
      <c r="C73" s="79"/>
      <c r="D73" s="80" t="s">
        <v>675</v>
      </c>
      <c r="E73" s="80" t="s">
        <v>133</v>
      </c>
      <c r="F73" s="67" t="s">
        <v>1292</v>
      </c>
      <c r="G73" s="35" t="s">
        <v>92</v>
      </c>
    </row>
    <row r="74" spans="1:7" ht="28" x14ac:dyDescent="0.15">
      <c r="A74" s="71" t="s">
        <v>38</v>
      </c>
      <c r="B74" s="79"/>
      <c r="C74" s="79"/>
      <c r="D74" s="439" t="s">
        <v>1293</v>
      </c>
      <c r="E74" s="439" t="s">
        <v>225</v>
      </c>
      <c r="F74" s="441" t="s">
        <v>1294</v>
      </c>
      <c r="G74" s="52" t="s">
        <v>92</v>
      </c>
    </row>
    <row r="75" spans="1:7" ht="28" x14ac:dyDescent="0.15">
      <c r="A75" s="71" t="s">
        <v>39</v>
      </c>
      <c r="B75" s="79"/>
      <c r="C75" s="79"/>
      <c r="D75" s="447" t="s">
        <v>313</v>
      </c>
      <c r="E75" s="447" t="s">
        <v>109</v>
      </c>
      <c r="F75" s="448" t="s">
        <v>141</v>
      </c>
      <c r="G75" s="52" t="s">
        <v>72</v>
      </c>
    </row>
    <row r="76" spans="1:7" ht="28" x14ac:dyDescent="0.15">
      <c r="A76" s="71" t="s">
        <v>40</v>
      </c>
      <c r="B76" s="79"/>
      <c r="C76" s="79"/>
      <c r="D76" s="447" t="s">
        <v>294</v>
      </c>
      <c r="E76" s="447" t="s">
        <v>209</v>
      </c>
      <c r="F76" s="448" t="s">
        <v>1295</v>
      </c>
      <c r="G76" s="52" t="s">
        <v>195</v>
      </c>
    </row>
    <row r="77" spans="1:7" ht="42" x14ac:dyDescent="0.15">
      <c r="A77" s="71" t="s">
        <v>41</v>
      </c>
      <c r="B77" s="79"/>
      <c r="C77" s="79"/>
      <c r="D77" s="447" t="s">
        <v>1296</v>
      </c>
      <c r="E77" s="447" t="s">
        <v>372</v>
      </c>
      <c r="F77" s="448" t="s">
        <v>1297</v>
      </c>
      <c r="G77" s="52" t="s">
        <v>62</v>
      </c>
    </row>
    <row r="78" spans="1:7" ht="42" x14ac:dyDescent="0.15">
      <c r="A78" s="442" t="s">
        <v>42</v>
      </c>
      <c r="B78" s="443"/>
      <c r="C78" s="443"/>
      <c r="D78" s="447" t="s">
        <v>390</v>
      </c>
      <c r="E78" s="447" t="s">
        <v>123</v>
      </c>
      <c r="F78" s="448" t="s">
        <v>144</v>
      </c>
      <c r="G78" s="52" t="s">
        <v>62</v>
      </c>
    </row>
    <row r="79" spans="1:7" ht="28" x14ac:dyDescent="0.15">
      <c r="A79" s="71" t="s">
        <v>43</v>
      </c>
      <c r="B79" s="79"/>
      <c r="C79" s="79"/>
      <c r="D79" s="447" t="s">
        <v>305</v>
      </c>
      <c r="E79" s="447" t="s">
        <v>306</v>
      </c>
      <c r="F79" s="448" t="s">
        <v>674</v>
      </c>
      <c r="G79" s="449" t="s">
        <v>92</v>
      </c>
    </row>
    <row r="80" spans="1:7" ht="14" x14ac:dyDescent="0.15">
      <c r="A80" s="71" t="s">
        <v>44</v>
      </c>
      <c r="B80" s="443"/>
      <c r="C80" s="443"/>
      <c r="D80" s="80" t="s">
        <v>675</v>
      </c>
      <c r="E80" s="80" t="s">
        <v>676</v>
      </c>
      <c r="F80" s="67" t="s">
        <v>669</v>
      </c>
      <c r="G80" s="73" t="s">
        <v>92</v>
      </c>
    </row>
    <row r="81" spans="1:1021" ht="28" x14ac:dyDescent="0.15">
      <c r="A81" s="71" t="s">
        <v>45</v>
      </c>
      <c r="B81" s="443"/>
      <c r="C81" s="443"/>
      <c r="D81" s="80" t="s">
        <v>305</v>
      </c>
      <c r="E81" s="80" t="s">
        <v>135</v>
      </c>
      <c r="F81" s="67" t="s">
        <v>677</v>
      </c>
      <c r="G81" s="73" t="s">
        <v>92</v>
      </c>
    </row>
    <row r="82" spans="1:1021" ht="28" x14ac:dyDescent="0.15">
      <c r="A82" s="71" t="s">
        <v>46</v>
      </c>
      <c r="B82" s="443"/>
      <c r="C82" s="443"/>
      <c r="D82" s="80" t="s">
        <v>1298</v>
      </c>
      <c r="E82" s="80" t="s">
        <v>1299</v>
      </c>
      <c r="F82" s="67" t="s">
        <v>1300</v>
      </c>
      <c r="G82" s="73" t="s">
        <v>92</v>
      </c>
    </row>
    <row r="83" spans="1:1021" ht="42" x14ac:dyDescent="0.15">
      <c r="A83" s="71" t="s">
        <v>47</v>
      </c>
      <c r="B83" s="443"/>
      <c r="C83" s="443"/>
      <c r="D83" s="80" t="s">
        <v>1301</v>
      </c>
      <c r="E83" s="80" t="s">
        <v>109</v>
      </c>
      <c r="F83" s="67" t="s">
        <v>1285</v>
      </c>
      <c r="G83" s="73" t="s">
        <v>72</v>
      </c>
    </row>
    <row r="84" spans="1:1021" ht="32.25" customHeight="1" x14ac:dyDescent="0.15">
      <c r="A84" s="71" t="s">
        <v>49</v>
      </c>
      <c r="B84" s="443"/>
      <c r="C84" s="443"/>
      <c r="D84" s="439" t="s">
        <v>620</v>
      </c>
      <c r="E84" s="439" t="s">
        <v>208</v>
      </c>
      <c r="F84" s="450" t="s">
        <v>678</v>
      </c>
      <c r="G84" s="444" t="s">
        <v>62</v>
      </c>
    </row>
    <row r="85" spans="1:1021" ht="32.25" customHeight="1" x14ac:dyDescent="0.15">
      <c r="A85" s="71" t="s">
        <v>56</v>
      </c>
      <c r="B85" s="443"/>
      <c r="C85" s="443"/>
      <c r="D85" s="439" t="s">
        <v>1302</v>
      </c>
      <c r="E85" s="439" t="s">
        <v>824</v>
      </c>
      <c r="F85" s="450" t="s">
        <v>1288</v>
      </c>
      <c r="G85" s="444" t="s">
        <v>1303</v>
      </c>
    </row>
    <row r="86" spans="1:1021" ht="32.25" customHeight="1" x14ac:dyDescent="0.15">
      <c r="A86" s="71" t="s">
        <v>57</v>
      </c>
      <c r="B86" s="443"/>
      <c r="C86" s="443"/>
      <c r="D86" s="441" t="s">
        <v>301</v>
      </c>
      <c r="E86" s="524" t="s">
        <v>215</v>
      </c>
      <c r="F86" s="525" t="s">
        <v>1326</v>
      </c>
      <c r="G86" s="526" t="s">
        <v>62</v>
      </c>
    </row>
    <row r="87" spans="1:1021" ht="32.25" customHeight="1" x14ac:dyDescent="0.15">
      <c r="A87" s="71" t="s">
        <v>58</v>
      </c>
      <c r="B87" s="529"/>
      <c r="C87" s="529"/>
      <c r="D87" s="441" t="s">
        <v>1327</v>
      </c>
      <c r="E87" s="524" t="s">
        <v>1328</v>
      </c>
      <c r="F87" s="525" t="s">
        <v>1329</v>
      </c>
      <c r="G87" s="526" t="s">
        <v>62</v>
      </c>
    </row>
    <row r="88" spans="1:1021" x14ac:dyDescent="0.15">
      <c r="A88" s="435" t="s">
        <v>12</v>
      </c>
      <c r="B88" s="435"/>
      <c r="C88" s="435"/>
      <c r="D88" s="435"/>
      <c r="E88" s="435"/>
      <c r="F88" s="435"/>
      <c r="G88" s="435"/>
    </row>
    <row r="89" spans="1:1021" ht="28" x14ac:dyDescent="0.15">
      <c r="A89" s="442" t="s">
        <v>32</v>
      </c>
      <c r="B89" s="443"/>
      <c r="C89" s="443"/>
      <c r="D89" s="439" t="s">
        <v>392</v>
      </c>
      <c r="E89" s="439" t="s">
        <v>211</v>
      </c>
      <c r="F89" s="441" t="s">
        <v>393</v>
      </c>
      <c r="G89" s="440" t="s">
        <v>72</v>
      </c>
    </row>
    <row r="90" spans="1:1021" ht="28" x14ac:dyDescent="0.15">
      <c r="A90" s="442" t="s">
        <v>33</v>
      </c>
      <c r="B90" s="443"/>
      <c r="C90" s="443"/>
      <c r="D90" s="80" t="s">
        <v>394</v>
      </c>
      <c r="E90" s="80" t="s">
        <v>208</v>
      </c>
      <c r="F90" s="67" t="s">
        <v>1304</v>
      </c>
      <c r="G90" s="35" t="s">
        <v>62</v>
      </c>
    </row>
    <row r="91" spans="1:1021" ht="42" x14ac:dyDescent="0.15">
      <c r="A91" s="442" t="s">
        <v>34</v>
      </c>
      <c r="B91" s="79"/>
      <c r="C91" s="79"/>
      <c r="D91" s="439" t="s">
        <v>326</v>
      </c>
      <c r="E91" s="439" t="s">
        <v>215</v>
      </c>
      <c r="F91" s="441" t="s">
        <v>395</v>
      </c>
      <c r="G91" s="52" t="s">
        <v>62</v>
      </c>
    </row>
    <row r="92" spans="1:1021" ht="14" x14ac:dyDescent="0.15">
      <c r="A92" s="442" t="s">
        <v>35</v>
      </c>
      <c r="B92" s="443"/>
      <c r="C92" s="443"/>
      <c r="D92" s="439" t="s">
        <v>396</v>
      </c>
      <c r="E92" s="439" t="s">
        <v>397</v>
      </c>
      <c r="F92" s="441" t="s">
        <v>398</v>
      </c>
      <c r="G92" s="35" t="s">
        <v>92</v>
      </c>
    </row>
    <row r="93" spans="1:1021" ht="28" x14ac:dyDescent="0.15">
      <c r="A93" s="442" t="s">
        <v>36</v>
      </c>
      <c r="B93" s="443"/>
      <c r="C93" s="443"/>
      <c r="D93" s="80" t="s">
        <v>396</v>
      </c>
      <c r="E93" s="80" t="s">
        <v>399</v>
      </c>
      <c r="F93" s="67" t="s">
        <v>400</v>
      </c>
      <c r="G93" s="35" t="s">
        <v>92</v>
      </c>
    </row>
    <row r="94" spans="1:1021" ht="28" x14ac:dyDescent="0.15">
      <c r="A94" s="442" t="s">
        <v>37</v>
      </c>
      <c r="B94" s="79"/>
      <c r="C94" s="79"/>
      <c r="D94" s="439" t="s">
        <v>1305</v>
      </c>
      <c r="E94" s="439" t="s">
        <v>154</v>
      </c>
      <c r="F94" s="441" t="s">
        <v>405</v>
      </c>
      <c r="G94" s="52" t="s">
        <v>72</v>
      </c>
    </row>
    <row r="95" spans="1:1021" s="45" customFormat="1" ht="28" x14ac:dyDescent="0.15">
      <c r="A95" s="442" t="s">
        <v>38</v>
      </c>
      <c r="B95" s="443"/>
      <c r="C95" s="443"/>
      <c r="D95" s="80" t="s">
        <v>402</v>
      </c>
      <c r="E95" s="80" t="s">
        <v>154</v>
      </c>
      <c r="F95" s="67" t="s">
        <v>403</v>
      </c>
      <c r="G95" s="440" t="s">
        <v>72</v>
      </c>
      <c r="I95" s="46"/>
      <c r="J95" s="46"/>
      <c r="K95" s="47"/>
      <c r="L95" s="47"/>
      <c r="M95" s="48"/>
      <c r="N95" s="49"/>
      <c r="O95" s="50"/>
      <c r="Q95" s="51"/>
      <c r="R95" s="51"/>
      <c r="T95" s="46"/>
      <c r="U95" s="46"/>
      <c r="V95" s="47"/>
      <c r="W95" s="47"/>
      <c r="X95" s="48"/>
      <c r="Y95" s="49"/>
      <c r="Z95" s="50"/>
      <c r="AB95" s="51"/>
      <c r="AC95" s="51"/>
      <c r="AE95" s="46"/>
      <c r="AF95" s="46"/>
      <c r="AG95" s="47"/>
      <c r="AH95" s="47"/>
      <c r="AI95" s="48"/>
      <c r="AJ95" s="49"/>
      <c r="AK95" s="50"/>
      <c r="AM95" s="51"/>
      <c r="AN95" s="51"/>
      <c r="AP95" s="46"/>
      <c r="AQ95" s="46"/>
      <c r="AR95" s="47"/>
      <c r="AS95" s="47"/>
      <c r="AT95" s="48"/>
      <c r="AU95" s="49"/>
      <c r="AV95" s="50"/>
      <c r="AX95" s="51"/>
      <c r="AY95" s="51"/>
      <c r="BA95" s="46"/>
      <c r="BB95" s="46"/>
      <c r="BC95" s="47"/>
      <c r="BD95" s="47"/>
      <c r="BE95" s="48"/>
      <c r="BF95" s="49"/>
      <c r="BG95" s="50"/>
      <c r="BI95" s="51"/>
      <c r="BJ95" s="51"/>
      <c r="BL95" s="46"/>
      <c r="BM95" s="46"/>
      <c r="BN95" s="47"/>
      <c r="BO95" s="47"/>
      <c r="BP95" s="48"/>
      <c r="BQ95" s="49"/>
      <c r="BR95" s="50"/>
      <c r="BT95" s="51"/>
      <c r="BU95" s="51"/>
      <c r="BW95" s="46"/>
      <c r="BX95" s="46"/>
      <c r="BY95" s="47"/>
      <c r="BZ95" s="47"/>
      <c r="CA95" s="48"/>
      <c r="CB95" s="49"/>
      <c r="CC95" s="50"/>
      <c r="CE95" s="51"/>
      <c r="CF95" s="51"/>
      <c r="CH95" s="46"/>
      <c r="CI95" s="46"/>
      <c r="CJ95" s="47"/>
      <c r="CK95" s="47"/>
      <c r="CL95" s="48"/>
      <c r="CM95" s="49"/>
      <c r="CN95" s="50"/>
      <c r="CP95" s="51"/>
      <c r="CQ95" s="51"/>
      <c r="CS95" s="46"/>
      <c r="CT95" s="46"/>
      <c r="CU95" s="47"/>
      <c r="CV95" s="47"/>
      <c r="CW95" s="48"/>
      <c r="CX95" s="49"/>
      <c r="CY95" s="50"/>
      <c r="DA95" s="51"/>
      <c r="DB95" s="51"/>
      <c r="DD95" s="46"/>
      <c r="DE95" s="46"/>
      <c r="DF95" s="47"/>
      <c r="DG95" s="47"/>
      <c r="DH95" s="48"/>
      <c r="DI95" s="49"/>
      <c r="DJ95" s="50"/>
      <c r="DL95" s="51"/>
      <c r="DM95" s="51"/>
      <c r="DO95" s="46"/>
      <c r="DP95" s="46"/>
      <c r="DQ95" s="47"/>
      <c r="DR95" s="47"/>
      <c r="DS95" s="48"/>
      <c r="DT95" s="49"/>
      <c r="DU95" s="50"/>
      <c r="DW95" s="51"/>
      <c r="DX95" s="51"/>
      <c r="DZ95" s="46"/>
      <c r="EA95" s="46"/>
      <c r="EB95" s="47"/>
      <c r="EC95" s="47"/>
      <c r="ED95" s="48"/>
      <c r="EE95" s="49"/>
      <c r="EF95" s="50"/>
      <c r="EH95" s="51"/>
      <c r="EI95" s="51"/>
      <c r="EK95" s="46"/>
      <c r="EL95" s="46"/>
      <c r="EM95" s="47"/>
      <c r="EN95" s="47"/>
      <c r="EO95" s="48"/>
      <c r="EP95" s="49"/>
      <c r="EQ95" s="50"/>
      <c r="ES95" s="51"/>
      <c r="ET95" s="51"/>
      <c r="EV95" s="46"/>
      <c r="EW95" s="46"/>
      <c r="EX95" s="47"/>
      <c r="EY95" s="47"/>
      <c r="EZ95" s="48"/>
      <c r="FA95" s="49"/>
      <c r="FB95" s="50"/>
      <c r="FD95" s="51"/>
      <c r="FE95" s="51"/>
      <c r="FG95" s="46"/>
      <c r="FH95" s="46"/>
      <c r="FI95" s="47"/>
      <c r="FJ95" s="47"/>
      <c r="FK95" s="48"/>
      <c r="FL95" s="49"/>
      <c r="FM95" s="50"/>
      <c r="FO95" s="51"/>
      <c r="FP95" s="51"/>
      <c r="FR95" s="46"/>
      <c r="FS95" s="46"/>
      <c r="FT95" s="47"/>
      <c r="FU95" s="47"/>
      <c r="FV95" s="48"/>
      <c r="FW95" s="49"/>
      <c r="FX95" s="50"/>
      <c r="FZ95" s="51"/>
      <c r="GA95" s="51"/>
      <c r="GC95" s="46"/>
      <c r="GD95" s="46"/>
      <c r="GE95" s="47"/>
      <c r="GF95" s="47"/>
      <c r="GG95" s="48"/>
      <c r="GH95" s="49"/>
      <c r="GI95" s="50"/>
      <c r="GK95" s="51"/>
      <c r="GL95" s="51"/>
      <c r="GN95" s="46"/>
      <c r="GO95" s="46"/>
      <c r="GP95" s="47"/>
      <c r="GQ95" s="47"/>
      <c r="GR95" s="48"/>
      <c r="GS95" s="49"/>
      <c r="GT95" s="50"/>
      <c r="GV95" s="51"/>
      <c r="GW95" s="51"/>
      <c r="GY95" s="46"/>
      <c r="GZ95" s="46"/>
      <c r="HA95" s="47"/>
      <c r="HB95" s="47"/>
      <c r="HC95" s="48"/>
      <c r="HD95" s="49"/>
      <c r="HE95" s="50"/>
      <c r="HG95" s="51"/>
      <c r="HH95" s="51"/>
      <c r="HJ95" s="46"/>
      <c r="HK95" s="46"/>
      <c r="HL95" s="47"/>
      <c r="HM95" s="47"/>
      <c r="HN95" s="48"/>
      <c r="HO95" s="49"/>
      <c r="HP95" s="50"/>
      <c r="HR95" s="51"/>
      <c r="HS95" s="51"/>
      <c r="HU95" s="46"/>
      <c r="HV95" s="46"/>
      <c r="HW95" s="47"/>
      <c r="HX95" s="47"/>
      <c r="HY95" s="48"/>
      <c r="HZ95" s="49"/>
      <c r="IA95" s="50"/>
      <c r="IC95" s="51"/>
      <c r="ID95" s="51"/>
      <c r="IF95" s="46"/>
      <c r="IG95" s="46"/>
      <c r="IH95" s="47"/>
      <c r="II95" s="47"/>
      <c r="IJ95" s="48"/>
      <c r="IK95" s="49"/>
      <c r="IL95" s="50"/>
      <c r="IN95" s="51"/>
      <c r="IO95" s="51"/>
      <c r="IQ95" s="46"/>
      <c r="IR95" s="46"/>
      <c r="IS95" s="47"/>
      <c r="IT95" s="47"/>
      <c r="IU95" s="48"/>
      <c r="IV95" s="49"/>
      <c r="IW95" s="50"/>
      <c r="IY95" s="51"/>
      <c r="IZ95" s="51"/>
      <c r="JB95" s="46"/>
      <c r="JC95" s="46"/>
      <c r="JD95" s="47"/>
      <c r="JE95" s="47"/>
      <c r="JF95" s="48"/>
      <c r="JG95" s="49"/>
      <c r="JH95" s="50"/>
      <c r="JJ95" s="51"/>
      <c r="JK95" s="51"/>
      <c r="JM95" s="46"/>
      <c r="JN95" s="46"/>
      <c r="JO95" s="47"/>
      <c r="JP95" s="47"/>
      <c r="JQ95" s="48"/>
      <c r="JR95" s="49"/>
      <c r="JS95" s="50"/>
      <c r="JU95" s="51"/>
      <c r="JV95" s="51"/>
      <c r="JX95" s="46"/>
      <c r="JY95" s="46"/>
      <c r="JZ95" s="47"/>
      <c r="KA95" s="47"/>
      <c r="KB95" s="48"/>
      <c r="KC95" s="49"/>
      <c r="KD95" s="50"/>
      <c r="KF95" s="51"/>
      <c r="KG95" s="51"/>
      <c r="KI95" s="46"/>
      <c r="KJ95" s="46"/>
      <c r="KK95" s="47"/>
      <c r="KL95" s="47"/>
      <c r="KM95" s="48"/>
      <c r="KN95" s="49"/>
      <c r="KO95" s="50"/>
      <c r="KQ95" s="51"/>
      <c r="KR95" s="51"/>
      <c r="KT95" s="46"/>
      <c r="KU95" s="46"/>
      <c r="KV95" s="47"/>
      <c r="KW95" s="47"/>
      <c r="KX95" s="48"/>
      <c r="KY95" s="49"/>
      <c r="KZ95" s="50"/>
      <c r="LB95" s="51"/>
      <c r="LC95" s="51"/>
      <c r="LE95" s="46"/>
      <c r="LF95" s="46"/>
      <c r="LG95" s="47"/>
      <c r="LH95" s="47"/>
      <c r="LI95" s="48"/>
      <c r="LJ95" s="49"/>
      <c r="LK95" s="50"/>
      <c r="LM95" s="51"/>
      <c r="LN95" s="51"/>
      <c r="LP95" s="46"/>
      <c r="LQ95" s="46"/>
      <c r="LR95" s="47"/>
      <c r="LS95" s="47"/>
      <c r="LT95" s="48"/>
      <c r="LU95" s="49"/>
      <c r="LV95" s="50"/>
      <c r="LX95" s="51"/>
      <c r="LY95" s="51"/>
      <c r="MA95" s="46"/>
      <c r="MB95" s="46"/>
      <c r="MC95" s="47"/>
      <c r="MD95" s="47"/>
      <c r="ME95" s="48"/>
      <c r="MF95" s="49"/>
      <c r="MG95" s="50"/>
      <c r="MI95" s="51"/>
      <c r="MJ95" s="51"/>
      <c r="ML95" s="46"/>
      <c r="MM95" s="46"/>
      <c r="MN95" s="47"/>
      <c r="MO95" s="47"/>
      <c r="MP95" s="48"/>
      <c r="MQ95" s="49"/>
      <c r="MR95" s="50"/>
      <c r="MT95" s="51"/>
      <c r="MU95" s="51"/>
      <c r="MW95" s="46"/>
      <c r="MX95" s="46"/>
      <c r="MY95" s="47"/>
      <c r="MZ95" s="47"/>
      <c r="NA95" s="48"/>
      <c r="NB95" s="49"/>
      <c r="NC95" s="50"/>
      <c r="NE95" s="51"/>
      <c r="NF95" s="51"/>
      <c r="NH95" s="46"/>
      <c r="NI95" s="46"/>
      <c r="NJ95" s="47"/>
      <c r="NK95" s="47"/>
      <c r="NL95" s="48"/>
      <c r="NM95" s="49"/>
      <c r="NN95" s="50"/>
      <c r="NP95" s="51"/>
      <c r="NQ95" s="51"/>
      <c r="NS95" s="46"/>
      <c r="NT95" s="46"/>
      <c r="NU95" s="47"/>
      <c r="NV95" s="47"/>
      <c r="NW95" s="48"/>
      <c r="NX95" s="49"/>
      <c r="NY95" s="50"/>
      <c r="OA95" s="51"/>
      <c r="OB95" s="51"/>
      <c r="OD95" s="46"/>
      <c r="OE95" s="46"/>
      <c r="OF95" s="47"/>
      <c r="OG95" s="47"/>
      <c r="OH95" s="48"/>
      <c r="OI95" s="49"/>
      <c r="OJ95" s="50"/>
      <c r="OL95" s="51"/>
      <c r="OM95" s="51"/>
      <c r="OO95" s="46"/>
      <c r="OP95" s="46"/>
      <c r="OQ95" s="47"/>
      <c r="OR95" s="47"/>
      <c r="OS95" s="48"/>
      <c r="OT95" s="49"/>
      <c r="OU95" s="50"/>
      <c r="OW95" s="51"/>
      <c r="OX95" s="51"/>
      <c r="OZ95" s="46"/>
      <c r="PA95" s="46"/>
      <c r="PB95" s="47"/>
      <c r="PC95" s="47"/>
      <c r="PD95" s="48"/>
      <c r="PE95" s="49"/>
      <c r="PF95" s="50"/>
      <c r="PH95" s="51"/>
      <c r="PI95" s="51"/>
      <c r="PK95" s="46"/>
      <c r="PL95" s="46"/>
      <c r="PM95" s="47"/>
      <c r="PN95" s="47"/>
      <c r="PO95" s="48"/>
      <c r="PP95" s="49"/>
      <c r="PQ95" s="50"/>
      <c r="PS95" s="51"/>
      <c r="PT95" s="51"/>
      <c r="PV95" s="46"/>
      <c r="PW95" s="46"/>
      <c r="PX95" s="47"/>
      <c r="PY95" s="47"/>
      <c r="PZ95" s="48"/>
      <c r="QA95" s="49"/>
      <c r="QB95" s="50"/>
      <c r="QD95" s="51"/>
      <c r="QE95" s="51"/>
      <c r="QG95" s="46"/>
      <c r="QH95" s="46"/>
      <c r="QI95" s="47"/>
      <c r="QJ95" s="47"/>
      <c r="QK95" s="48"/>
      <c r="QL95" s="49"/>
      <c r="QM95" s="50"/>
      <c r="QO95" s="51"/>
      <c r="QP95" s="51"/>
      <c r="QR95" s="46"/>
      <c r="QS95" s="46"/>
      <c r="QT95" s="47"/>
      <c r="QU95" s="47"/>
      <c r="QV95" s="48"/>
      <c r="QW95" s="49"/>
      <c r="QX95" s="50"/>
      <c r="QZ95" s="51"/>
      <c r="RA95" s="51"/>
      <c r="RC95" s="46"/>
      <c r="RD95" s="46"/>
      <c r="RE95" s="47"/>
      <c r="RF95" s="47"/>
      <c r="RG95" s="48"/>
      <c r="RH95" s="49"/>
      <c r="RI95" s="50"/>
      <c r="RK95" s="51"/>
      <c r="RL95" s="51"/>
      <c r="RN95" s="46"/>
      <c r="RO95" s="46"/>
      <c r="RP95" s="47"/>
      <c r="RQ95" s="47"/>
      <c r="RR95" s="48"/>
      <c r="RS95" s="49"/>
      <c r="RT95" s="50"/>
      <c r="RV95" s="51"/>
      <c r="RW95" s="51"/>
      <c r="RY95" s="46"/>
      <c r="RZ95" s="46"/>
      <c r="SA95" s="47"/>
      <c r="SB95" s="47"/>
      <c r="SC95" s="48"/>
      <c r="SD95" s="49"/>
      <c r="SE95" s="50"/>
      <c r="SG95" s="51"/>
      <c r="SH95" s="51"/>
      <c r="SJ95" s="46"/>
      <c r="SK95" s="46"/>
      <c r="SL95" s="47"/>
      <c r="SM95" s="47"/>
      <c r="SN95" s="48"/>
      <c r="SO95" s="49"/>
      <c r="SP95" s="50"/>
      <c r="SR95" s="51"/>
      <c r="SS95" s="51"/>
      <c r="SU95" s="46"/>
      <c r="SV95" s="46"/>
      <c r="SW95" s="47"/>
      <c r="SX95" s="47"/>
      <c r="SY95" s="48"/>
      <c r="SZ95" s="49"/>
      <c r="TA95" s="50"/>
      <c r="TC95" s="51"/>
      <c r="TD95" s="51"/>
      <c r="TF95" s="46"/>
      <c r="TG95" s="46"/>
      <c r="TH95" s="47"/>
      <c r="TI95" s="47"/>
      <c r="TJ95" s="48"/>
      <c r="TK95" s="49"/>
      <c r="TL95" s="50"/>
      <c r="TN95" s="51"/>
      <c r="TO95" s="51"/>
      <c r="TQ95" s="46"/>
      <c r="TR95" s="46"/>
      <c r="TS95" s="47"/>
      <c r="TT95" s="47"/>
      <c r="TU95" s="48"/>
      <c r="TV95" s="49"/>
      <c r="TW95" s="50"/>
      <c r="TY95" s="51"/>
      <c r="TZ95" s="51"/>
      <c r="UB95" s="46"/>
      <c r="UC95" s="46"/>
      <c r="UD95" s="47"/>
      <c r="UE95" s="47"/>
      <c r="UF95" s="48"/>
      <c r="UG95" s="49"/>
      <c r="UH95" s="50"/>
      <c r="UJ95" s="51"/>
      <c r="UK95" s="51"/>
      <c r="UM95" s="46"/>
      <c r="UN95" s="46"/>
      <c r="UO95" s="47"/>
      <c r="UP95" s="47"/>
      <c r="UQ95" s="48"/>
      <c r="UR95" s="49"/>
      <c r="US95" s="50"/>
      <c r="UU95" s="51"/>
      <c r="UV95" s="51"/>
      <c r="UX95" s="46"/>
      <c r="UY95" s="46"/>
      <c r="UZ95" s="47"/>
      <c r="VA95" s="47"/>
      <c r="VB95" s="48"/>
      <c r="VC95" s="49"/>
      <c r="VD95" s="50"/>
      <c r="VF95" s="51"/>
      <c r="VG95" s="51"/>
      <c r="VI95" s="46"/>
      <c r="VJ95" s="46"/>
      <c r="VK95" s="47"/>
      <c r="VL95" s="47"/>
      <c r="VM95" s="48"/>
      <c r="VN95" s="49"/>
      <c r="VO95" s="50"/>
      <c r="VQ95" s="51"/>
      <c r="VR95" s="51"/>
      <c r="VT95" s="46"/>
      <c r="VU95" s="46"/>
      <c r="VV95" s="47"/>
      <c r="VW95" s="47"/>
      <c r="VX95" s="48"/>
      <c r="VY95" s="49"/>
      <c r="VZ95" s="50"/>
      <c r="WB95" s="51"/>
      <c r="WC95" s="51"/>
      <c r="WE95" s="46"/>
      <c r="WF95" s="46"/>
      <c r="WG95" s="47"/>
      <c r="WH95" s="47"/>
      <c r="WI95" s="48"/>
      <c r="WJ95" s="49"/>
      <c r="WK95" s="50"/>
      <c r="WM95" s="51"/>
      <c r="WN95" s="51"/>
      <c r="WP95" s="46"/>
      <c r="WQ95" s="46"/>
      <c r="WR95" s="47"/>
      <c r="WS95" s="47"/>
      <c r="WT95" s="48"/>
      <c r="WU95" s="49"/>
      <c r="WV95" s="50"/>
      <c r="WX95" s="51"/>
      <c r="WY95" s="51"/>
      <c r="XA95" s="46"/>
      <c r="XB95" s="46"/>
      <c r="XC95" s="47"/>
      <c r="XD95" s="47"/>
      <c r="XE95" s="48"/>
      <c r="XF95" s="49"/>
      <c r="XG95" s="50"/>
      <c r="XI95" s="51"/>
      <c r="XJ95" s="51"/>
      <c r="XL95" s="46"/>
      <c r="XM95" s="46"/>
      <c r="XN95" s="47"/>
      <c r="XO95" s="47"/>
      <c r="XP95" s="48"/>
      <c r="XQ95" s="49"/>
      <c r="XR95" s="50"/>
      <c r="XT95" s="51"/>
      <c r="XU95" s="51"/>
      <c r="XW95" s="46"/>
      <c r="XX95" s="46"/>
      <c r="XY95" s="47"/>
      <c r="XZ95" s="47"/>
      <c r="YA95" s="48"/>
      <c r="YB95" s="49"/>
      <c r="YC95" s="50"/>
      <c r="YE95" s="51"/>
      <c r="YF95" s="51"/>
      <c r="YH95" s="46"/>
      <c r="YI95" s="46"/>
      <c r="YJ95" s="47"/>
      <c r="YK95" s="47"/>
      <c r="YL95" s="48"/>
      <c r="YM95" s="49"/>
      <c r="YN95" s="50"/>
      <c r="YP95" s="51"/>
      <c r="YQ95" s="51"/>
      <c r="YS95" s="46"/>
      <c r="YT95" s="46"/>
      <c r="YU95" s="47"/>
      <c r="YV95" s="47"/>
      <c r="YW95" s="48"/>
      <c r="YX95" s="49"/>
      <c r="YY95" s="50"/>
      <c r="ZA95" s="51"/>
      <c r="ZB95" s="51"/>
      <c r="ZD95" s="46"/>
      <c r="ZE95" s="46"/>
      <c r="ZF95" s="47"/>
      <c r="ZG95" s="47"/>
      <c r="ZH95" s="48"/>
      <c r="ZI95" s="49"/>
      <c r="ZJ95" s="50"/>
      <c r="ZL95" s="51"/>
      <c r="ZM95" s="51"/>
      <c r="ZO95" s="46"/>
      <c r="ZP95" s="46"/>
      <c r="ZQ95" s="47"/>
      <c r="ZR95" s="47"/>
      <c r="ZS95" s="48"/>
      <c r="ZT95" s="49"/>
      <c r="ZU95" s="50"/>
      <c r="ZW95" s="51"/>
      <c r="ZX95" s="51"/>
      <c r="ZZ95" s="46"/>
      <c r="AAA95" s="46"/>
      <c r="AAB95" s="47"/>
      <c r="AAC95" s="47"/>
      <c r="AAD95" s="48"/>
      <c r="AAE95" s="49"/>
      <c r="AAF95" s="50"/>
      <c r="AAH95" s="51"/>
      <c r="AAI95" s="51"/>
      <c r="AAK95" s="46"/>
      <c r="AAL95" s="46"/>
      <c r="AAM95" s="47"/>
      <c r="AAN95" s="47"/>
      <c r="AAO95" s="48"/>
      <c r="AAP95" s="49"/>
      <c r="AAQ95" s="50"/>
      <c r="AAS95" s="51"/>
      <c r="AAT95" s="51"/>
      <c r="AAV95" s="46"/>
      <c r="AAW95" s="46"/>
      <c r="AAX95" s="47"/>
      <c r="AAY95" s="47"/>
      <c r="AAZ95" s="48"/>
      <c r="ABA95" s="49"/>
      <c r="ABB95" s="50"/>
      <c r="ABD95" s="51"/>
      <c r="ABE95" s="51"/>
      <c r="ABG95" s="46"/>
      <c r="ABH95" s="46"/>
      <c r="ABI95" s="47"/>
      <c r="ABJ95" s="47"/>
      <c r="ABK95" s="48"/>
      <c r="ABL95" s="49"/>
      <c r="ABM95" s="50"/>
      <c r="ABO95" s="51"/>
      <c r="ABP95" s="51"/>
      <c r="ABR95" s="46"/>
      <c r="ABS95" s="46"/>
      <c r="ABT95" s="47"/>
      <c r="ABU95" s="47"/>
      <c r="ABV95" s="48"/>
      <c r="ABW95" s="49"/>
      <c r="ABX95" s="50"/>
      <c r="ABZ95" s="51"/>
      <c r="ACA95" s="51"/>
      <c r="ACC95" s="46"/>
      <c r="ACD95" s="46"/>
      <c r="ACE95" s="47"/>
      <c r="ACF95" s="47"/>
      <c r="ACG95" s="48"/>
      <c r="ACH95" s="49"/>
      <c r="ACI95" s="50"/>
      <c r="ACK95" s="51"/>
      <c r="ACL95" s="51"/>
      <c r="ACN95" s="46"/>
      <c r="ACO95" s="46"/>
      <c r="ACP95" s="47"/>
      <c r="ACQ95" s="47"/>
      <c r="ACR95" s="48"/>
      <c r="ACS95" s="49"/>
      <c r="ACT95" s="50"/>
      <c r="ACV95" s="51"/>
      <c r="ACW95" s="51"/>
      <c r="ACY95" s="46"/>
      <c r="ACZ95" s="46"/>
      <c r="ADA95" s="47"/>
      <c r="ADB95" s="47"/>
      <c r="ADC95" s="48"/>
      <c r="ADD95" s="49"/>
      <c r="ADE95" s="50"/>
      <c r="ADG95" s="51"/>
      <c r="ADH95" s="51"/>
      <c r="ADJ95" s="46"/>
      <c r="ADK95" s="46"/>
      <c r="ADL95" s="47"/>
      <c r="ADM95" s="47"/>
      <c r="ADN95" s="48"/>
      <c r="ADO95" s="49"/>
      <c r="ADP95" s="50"/>
      <c r="ADR95" s="51"/>
      <c r="ADS95" s="51"/>
      <c r="ADU95" s="46"/>
      <c r="ADV95" s="46"/>
      <c r="ADW95" s="47"/>
      <c r="ADX95" s="47"/>
      <c r="ADY95" s="48"/>
      <c r="ADZ95" s="49"/>
      <c r="AEA95" s="50"/>
      <c r="AEC95" s="51"/>
      <c r="AED95" s="51"/>
      <c r="AEF95" s="46"/>
      <c r="AEG95" s="46"/>
      <c r="AEH95" s="47"/>
      <c r="AEI95" s="47"/>
      <c r="AEJ95" s="48"/>
      <c r="AEK95" s="49"/>
      <c r="AEL95" s="50"/>
      <c r="AEN95" s="51"/>
      <c r="AEO95" s="51"/>
      <c r="AEQ95" s="46"/>
      <c r="AER95" s="46"/>
      <c r="AES95" s="47"/>
      <c r="AET95" s="47"/>
      <c r="AEU95" s="48"/>
      <c r="AEV95" s="49"/>
      <c r="AEW95" s="50"/>
      <c r="AEY95" s="51"/>
      <c r="AEZ95" s="51"/>
      <c r="AFB95" s="46"/>
      <c r="AFC95" s="46"/>
      <c r="AFD95" s="47"/>
      <c r="AFE95" s="47"/>
      <c r="AFF95" s="48"/>
      <c r="AFG95" s="49"/>
      <c r="AFH95" s="50"/>
      <c r="AFJ95" s="51"/>
      <c r="AFK95" s="51"/>
      <c r="AFM95" s="46"/>
      <c r="AFN95" s="46"/>
      <c r="AFO95" s="47"/>
      <c r="AFP95" s="47"/>
      <c r="AFQ95" s="48"/>
      <c r="AFR95" s="49"/>
      <c r="AFS95" s="50"/>
      <c r="AFU95" s="51"/>
      <c r="AFV95" s="51"/>
      <c r="AFX95" s="46"/>
      <c r="AFY95" s="46"/>
      <c r="AFZ95" s="47"/>
      <c r="AGA95" s="47"/>
      <c r="AGB95" s="48"/>
      <c r="AGC95" s="49"/>
      <c r="AGD95" s="50"/>
      <c r="AGF95" s="51"/>
      <c r="AGG95" s="51"/>
      <c r="AGI95" s="46"/>
      <c r="AGJ95" s="46"/>
      <c r="AGK95" s="47"/>
      <c r="AGL95" s="47"/>
      <c r="AGM95" s="48"/>
      <c r="AGN95" s="49"/>
      <c r="AGO95" s="50"/>
      <c r="AGQ95" s="51"/>
      <c r="AGR95" s="51"/>
      <c r="AGT95" s="46"/>
      <c r="AGU95" s="46"/>
      <c r="AGV95" s="47"/>
      <c r="AGW95" s="47"/>
      <c r="AGX95" s="48"/>
      <c r="AGY95" s="49"/>
      <c r="AGZ95" s="50"/>
      <c r="AHB95" s="51"/>
      <c r="AHC95" s="51"/>
      <c r="AHE95" s="46"/>
      <c r="AHF95" s="46"/>
      <c r="AHG95" s="47"/>
      <c r="AHH95" s="47"/>
      <c r="AHI95" s="48"/>
      <c r="AHJ95" s="49"/>
      <c r="AHK95" s="50"/>
      <c r="AHM95" s="51"/>
      <c r="AHN95" s="51"/>
      <c r="AHP95" s="46"/>
      <c r="AHQ95" s="46"/>
      <c r="AHR95" s="47"/>
      <c r="AHS95" s="47"/>
      <c r="AHT95" s="48"/>
      <c r="AHU95" s="49"/>
      <c r="AHV95" s="50"/>
      <c r="AHX95" s="51"/>
      <c r="AHY95" s="51"/>
      <c r="AIA95" s="46"/>
      <c r="AIB95" s="46"/>
      <c r="AIC95" s="47"/>
      <c r="AID95" s="47"/>
      <c r="AIE95" s="48"/>
      <c r="AIF95" s="49"/>
      <c r="AIG95" s="50"/>
      <c r="AII95" s="51"/>
      <c r="AIJ95" s="51"/>
      <c r="AIL95" s="46"/>
      <c r="AIM95" s="46"/>
      <c r="AIN95" s="47"/>
      <c r="AIO95" s="47"/>
      <c r="AIP95" s="48"/>
      <c r="AIQ95" s="49"/>
      <c r="AIR95" s="50"/>
      <c r="AIT95" s="51"/>
      <c r="AIU95" s="51"/>
      <c r="AIW95" s="46"/>
      <c r="AIX95" s="46"/>
      <c r="AIY95" s="47"/>
      <c r="AIZ95" s="47"/>
      <c r="AJA95" s="48"/>
      <c r="AJB95" s="49"/>
      <c r="AJC95" s="50"/>
      <c r="AJE95" s="51"/>
      <c r="AJF95" s="51"/>
      <c r="AJH95" s="46"/>
      <c r="AJI95" s="46"/>
      <c r="AJJ95" s="47"/>
      <c r="AJK95" s="47"/>
      <c r="AJL95" s="48"/>
      <c r="AJM95" s="49"/>
      <c r="AJN95" s="50"/>
      <c r="AJP95" s="51"/>
      <c r="AJQ95" s="51"/>
      <c r="AJS95" s="46"/>
      <c r="AJT95" s="46"/>
      <c r="AJU95" s="47"/>
      <c r="AJV95" s="47"/>
      <c r="AJW95" s="48"/>
      <c r="AJX95" s="49"/>
      <c r="AJY95" s="50"/>
      <c r="AKA95" s="51"/>
      <c r="AKB95" s="51"/>
      <c r="AKD95" s="46"/>
      <c r="AKE95" s="46"/>
      <c r="AKF95" s="47"/>
      <c r="AKG95" s="47"/>
      <c r="AKH95" s="48"/>
      <c r="AKI95" s="49"/>
      <c r="AKJ95" s="50"/>
      <c r="AKL95" s="51"/>
      <c r="AKM95" s="51"/>
      <c r="AKO95" s="46"/>
      <c r="AKP95" s="46"/>
      <c r="AKQ95" s="47"/>
      <c r="AKR95" s="47"/>
      <c r="AKS95" s="48"/>
      <c r="AKT95" s="49"/>
      <c r="AKU95" s="50"/>
      <c r="AKW95" s="51"/>
      <c r="AKX95" s="51"/>
      <c r="AKZ95" s="46"/>
      <c r="ALA95" s="46"/>
      <c r="ALB95" s="47"/>
      <c r="ALC95" s="47"/>
      <c r="ALD95" s="48"/>
      <c r="ALE95" s="49"/>
      <c r="ALF95" s="50"/>
      <c r="ALH95" s="51"/>
      <c r="ALI95" s="51"/>
      <c r="ALK95" s="46"/>
      <c r="ALL95" s="46"/>
      <c r="ALM95" s="47"/>
      <c r="ALN95" s="47"/>
      <c r="ALO95" s="48"/>
      <c r="ALP95" s="49"/>
      <c r="ALQ95" s="50"/>
      <c r="ALS95" s="51"/>
      <c r="ALT95" s="51"/>
      <c r="ALV95" s="46"/>
      <c r="ALW95" s="46"/>
      <c r="ALX95" s="47"/>
      <c r="ALY95" s="47"/>
      <c r="ALZ95" s="48"/>
      <c r="AMA95" s="49"/>
      <c r="AMB95" s="50"/>
      <c r="AMD95" s="51"/>
      <c r="AME95" s="51"/>
      <c r="AMG95" s="46"/>
    </row>
    <row r="96" spans="1:1021" s="45" customFormat="1" ht="28" x14ac:dyDescent="0.15">
      <c r="A96" s="442" t="s">
        <v>39</v>
      </c>
      <c r="B96" s="443"/>
      <c r="C96" s="443"/>
      <c r="D96" s="81" t="s">
        <v>679</v>
      </c>
      <c r="E96" s="83" t="s">
        <v>325</v>
      </c>
      <c r="F96" s="67" t="s">
        <v>404</v>
      </c>
      <c r="G96" s="52" t="s">
        <v>62</v>
      </c>
      <c r="I96" s="46"/>
      <c r="J96" s="46"/>
      <c r="K96" s="47"/>
      <c r="L96" s="47"/>
      <c r="M96" s="48"/>
      <c r="N96" s="49"/>
      <c r="O96" s="50"/>
      <c r="Q96" s="51"/>
      <c r="R96" s="51"/>
      <c r="T96" s="46"/>
      <c r="U96" s="46"/>
      <c r="V96" s="47"/>
      <c r="W96" s="47"/>
      <c r="X96" s="48"/>
      <c r="Y96" s="49"/>
      <c r="Z96" s="50"/>
      <c r="AB96" s="51"/>
      <c r="AC96" s="51"/>
      <c r="AE96" s="46"/>
      <c r="AF96" s="46"/>
      <c r="AG96" s="47"/>
      <c r="AH96" s="47"/>
      <c r="AI96" s="48"/>
      <c r="AJ96" s="49"/>
      <c r="AK96" s="50"/>
      <c r="AM96" s="51"/>
      <c r="AN96" s="51"/>
      <c r="AP96" s="46"/>
      <c r="AQ96" s="46"/>
      <c r="AR96" s="47"/>
      <c r="AS96" s="47"/>
      <c r="AT96" s="48"/>
      <c r="AU96" s="49"/>
      <c r="AV96" s="50"/>
      <c r="AX96" s="51"/>
      <c r="AY96" s="51"/>
      <c r="BA96" s="46"/>
      <c r="BB96" s="46"/>
      <c r="BC96" s="47"/>
      <c r="BD96" s="47"/>
      <c r="BE96" s="48"/>
      <c r="BF96" s="49"/>
      <c r="BG96" s="50"/>
      <c r="BI96" s="51"/>
      <c r="BJ96" s="51"/>
      <c r="BL96" s="46"/>
      <c r="BM96" s="46"/>
      <c r="BN96" s="47"/>
      <c r="BO96" s="47"/>
      <c r="BP96" s="48"/>
      <c r="BQ96" s="49"/>
      <c r="BR96" s="50"/>
      <c r="BT96" s="51"/>
      <c r="BU96" s="51"/>
      <c r="BW96" s="46"/>
      <c r="BX96" s="46"/>
      <c r="BY96" s="47"/>
      <c r="BZ96" s="47"/>
      <c r="CA96" s="48"/>
      <c r="CB96" s="49"/>
      <c r="CC96" s="50"/>
      <c r="CE96" s="51"/>
      <c r="CF96" s="51"/>
      <c r="CH96" s="46"/>
      <c r="CI96" s="46"/>
      <c r="CJ96" s="47"/>
      <c r="CK96" s="47"/>
      <c r="CL96" s="48"/>
      <c r="CM96" s="49"/>
      <c r="CN96" s="50"/>
      <c r="CP96" s="51"/>
      <c r="CQ96" s="51"/>
      <c r="CS96" s="46"/>
      <c r="CT96" s="46"/>
      <c r="CU96" s="47"/>
      <c r="CV96" s="47"/>
      <c r="CW96" s="48"/>
      <c r="CX96" s="49"/>
      <c r="CY96" s="50"/>
      <c r="DA96" s="51"/>
      <c r="DB96" s="51"/>
      <c r="DD96" s="46"/>
      <c r="DE96" s="46"/>
      <c r="DF96" s="47"/>
      <c r="DG96" s="47"/>
      <c r="DH96" s="48"/>
      <c r="DI96" s="49"/>
      <c r="DJ96" s="50"/>
      <c r="DL96" s="51"/>
      <c r="DM96" s="51"/>
      <c r="DO96" s="46"/>
      <c r="DP96" s="46"/>
      <c r="DQ96" s="47"/>
      <c r="DR96" s="47"/>
      <c r="DS96" s="48"/>
      <c r="DT96" s="49"/>
      <c r="DU96" s="50"/>
      <c r="DW96" s="51"/>
      <c r="DX96" s="51"/>
      <c r="DZ96" s="46"/>
      <c r="EA96" s="46"/>
      <c r="EB96" s="47"/>
      <c r="EC96" s="47"/>
      <c r="ED96" s="48"/>
      <c r="EE96" s="49"/>
      <c r="EF96" s="50"/>
      <c r="EH96" s="51"/>
      <c r="EI96" s="51"/>
      <c r="EK96" s="46"/>
      <c r="EL96" s="46"/>
      <c r="EM96" s="47"/>
      <c r="EN96" s="47"/>
      <c r="EO96" s="48"/>
      <c r="EP96" s="49"/>
      <c r="EQ96" s="50"/>
      <c r="ES96" s="51"/>
      <c r="ET96" s="51"/>
      <c r="EV96" s="46"/>
      <c r="EW96" s="46"/>
      <c r="EX96" s="47"/>
      <c r="EY96" s="47"/>
      <c r="EZ96" s="48"/>
      <c r="FA96" s="49"/>
      <c r="FB96" s="50"/>
      <c r="FD96" s="51"/>
      <c r="FE96" s="51"/>
      <c r="FG96" s="46"/>
      <c r="FH96" s="46"/>
      <c r="FI96" s="47"/>
      <c r="FJ96" s="47"/>
      <c r="FK96" s="48"/>
      <c r="FL96" s="49"/>
      <c r="FM96" s="50"/>
      <c r="FO96" s="51"/>
      <c r="FP96" s="51"/>
      <c r="FR96" s="46"/>
      <c r="FS96" s="46"/>
      <c r="FT96" s="47"/>
      <c r="FU96" s="47"/>
      <c r="FV96" s="48"/>
      <c r="FW96" s="49"/>
      <c r="FX96" s="50"/>
      <c r="FZ96" s="51"/>
      <c r="GA96" s="51"/>
      <c r="GC96" s="46"/>
      <c r="GD96" s="46"/>
      <c r="GE96" s="47"/>
      <c r="GF96" s="47"/>
      <c r="GG96" s="48"/>
      <c r="GH96" s="49"/>
      <c r="GI96" s="50"/>
      <c r="GK96" s="51"/>
      <c r="GL96" s="51"/>
      <c r="GN96" s="46"/>
      <c r="GO96" s="46"/>
      <c r="GP96" s="47"/>
      <c r="GQ96" s="47"/>
      <c r="GR96" s="48"/>
      <c r="GS96" s="49"/>
      <c r="GT96" s="50"/>
      <c r="GV96" s="51"/>
      <c r="GW96" s="51"/>
      <c r="GY96" s="46"/>
      <c r="GZ96" s="46"/>
      <c r="HA96" s="47"/>
      <c r="HB96" s="47"/>
      <c r="HC96" s="48"/>
      <c r="HD96" s="49"/>
      <c r="HE96" s="50"/>
      <c r="HG96" s="51"/>
      <c r="HH96" s="51"/>
      <c r="HJ96" s="46"/>
      <c r="HK96" s="46"/>
      <c r="HL96" s="47"/>
      <c r="HM96" s="47"/>
      <c r="HN96" s="48"/>
      <c r="HO96" s="49"/>
      <c r="HP96" s="50"/>
      <c r="HR96" s="51"/>
      <c r="HS96" s="51"/>
      <c r="HU96" s="46"/>
      <c r="HV96" s="46"/>
      <c r="HW96" s="47"/>
      <c r="HX96" s="47"/>
      <c r="HY96" s="48"/>
      <c r="HZ96" s="49"/>
      <c r="IA96" s="50"/>
      <c r="IC96" s="51"/>
      <c r="ID96" s="51"/>
      <c r="IF96" s="46"/>
      <c r="IG96" s="46"/>
      <c r="IH96" s="47"/>
      <c r="II96" s="47"/>
      <c r="IJ96" s="48"/>
      <c r="IK96" s="49"/>
      <c r="IL96" s="50"/>
      <c r="IN96" s="51"/>
      <c r="IO96" s="51"/>
      <c r="IQ96" s="46"/>
      <c r="IR96" s="46"/>
      <c r="IS96" s="47"/>
      <c r="IT96" s="47"/>
      <c r="IU96" s="48"/>
      <c r="IV96" s="49"/>
      <c r="IW96" s="50"/>
      <c r="IY96" s="51"/>
      <c r="IZ96" s="51"/>
      <c r="JB96" s="46"/>
      <c r="JC96" s="46"/>
      <c r="JD96" s="47"/>
      <c r="JE96" s="47"/>
      <c r="JF96" s="48"/>
      <c r="JG96" s="49"/>
      <c r="JH96" s="50"/>
      <c r="JJ96" s="51"/>
      <c r="JK96" s="51"/>
      <c r="JM96" s="46"/>
      <c r="JN96" s="46"/>
      <c r="JO96" s="47"/>
      <c r="JP96" s="47"/>
      <c r="JQ96" s="48"/>
      <c r="JR96" s="49"/>
      <c r="JS96" s="50"/>
      <c r="JU96" s="51"/>
      <c r="JV96" s="51"/>
      <c r="JX96" s="46"/>
      <c r="JY96" s="46"/>
      <c r="JZ96" s="47"/>
      <c r="KA96" s="47"/>
      <c r="KB96" s="48"/>
      <c r="KC96" s="49"/>
      <c r="KD96" s="50"/>
      <c r="KF96" s="51"/>
      <c r="KG96" s="51"/>
      <c r="KI96" s="46"/>
      <c r="KJ96" s="46"/>
      <c r="KK96" s="47"/>
      <c r="KL96" s="47"/>
      <c r="KM96" s="48"/>
      <c r="KN96" s="49"/>
      <c r="KO96" s="50"/>
      <c r="KQ96" s="51"/>
      <c r="KR96" s="51"/>
      <c r="KT96" s="46"/>
      <c r="KU96" s="46"/>
      <c r="KV96" s="47"/>
      <c r="KW96" s="47"/>
      <c r="KX96" s="48"/>
      <c r="KY96" s="49"/>
      <c r="KZ96" s="50"/>
      <c r="LB96" s="51"/>
      <c r="LC96" s="51"/>
      <c r="LE96" s="46"/>
      <c r="LF96" s="46"/>
      <c r="LG96" s="47"/>
      <c r="LH96" s="47"/>
      <c r="LI96" s="48"/>
      <c r="LJ96" s="49"/>
      <c r="LK96" s="50"/>
      <c r="LM96" s="51"/>
      <c r="LN96" s="51"/>
      <c r="LP96" s="46"/>
      <c r="LQ96" s="46"/>
      <c r="LR96" s="47"/>
      <c r="LS96" s="47"/>
      <c r="LT96" s="48"/>
      <c r="LU96" s="49"/>
      <c r="LV96" s="50"/>
      <c r="LX96" s="51"/>
      <c r="LY96" s="51"/>
      <c r="MA96" s="46"/>
      <c r="MB96" s="46"/>
      <c r="MC96" s="47"/>
      <c r="MD96" s="47"/>
      <c r="ME96" s="48"/>
      <c r="MF96" s="49"/>
      <c r="MG96" s="50"/>
      <c r="MI96" s="51"/>
      <c r="MJ96" s="51"/>
      <c r="ML96" s="46"/>
      <c r="MM96" s="46"/>
      <c r="MN96" s="47"/>
      <c r="MO96" s="47"/>
      <c r="MP96" s="48"/>
      <c r="MQ96" s="49"/>
      <c r="MR96" s="50"/>
      <c r="MT96" s="51"/>
      <c r="MU96" s="51"/>
      <c r="MW96" s="46"/>
      <c r="MX96" s="46"/>
      <c r="MY96" s="47"/>
      <c r="MZ96" s="47"/>
      <c r="NA96" s="48"/>
      <c r="NB96" s="49"/>
      <c r="NC96" s="50"/>
      <c r="NE96" s="51"/>
      <c r="NF96" s="51"/>
      <c r="NH96" s="46"/>
      <c r="NI96" s="46"/>
      <c r="NJ96" s="47"/>
      <c r="NK96" s="47"/>
      <c r="NL96" s="48"/>
      <c r="NM96" s="49"/>
      <c r="NN96" s="50"/>
      <c r="NP96" s="51"/>
      <c r="NQ96" s="51"/>
      <c r="NS96" s="46"/>
      <c r="NT96" s="46"/>
      <c r="NU96" s="47"/>
      <c r="NV96" s="47"/>
      <c r="NW96" s="48"/>
      <c r="NX96" s="49"/>
      <c r="NY96" s="50"/>
      <c r="OA96" s="51"/>
      <c r="OB96" s="51"/>
      <c r="OD96" s="46"/>
      <c r="OE96" s="46"/>
      <c r="OF96" s="47"/>
      <c r="OG96" s="47"/>
      <c r="OH96" s="48"/>
      <c r="OI96" s="49"/>
      <c r="OJ96" s="50"/>
      <c r="OL96" s="51"/>
      <c r="OM96" s="51"/>
      <c r="OO96" s="46"/>
      <c r="OP96" s="46"/>
      <c r="OQ96" s="47"/>
      <c r="OR96" s="47"/>
      <c r="OS96" s="48"/>
      <c r="OT96" s="49"/>
      <c r="OU96" s="50"/>
      <c r="OW96" s="51"/>
      <c r="OX96" s="51"/>
      <c r="OZ96" s="46"/>
      <c r="PA96" s="46"/>
      <c r="PB96" s="47"/>
      <c r="PC96" s="47"/>
      <c r="PD96" s="48"/>
      <c r="PE96" s="49"/>
      <c r="PF96" s="50"/>
      <c r="PH96" s="51"/>
      <c r="PI96" s="51"/>
      <c r="PK96" s="46"/>
      <c r="PL96" s="46"/>
      <c r="PM96" s="47"/>
      <c r="PN96" s="47"/>
      <c r="PO96" s="48"/>
      <c r="PP96" s="49"/>
      <c r="PQ96" s="50"/>
      <c r="PS96" s="51"/>
      <c r="PT96" s="51"/>
      <c r="PV96" s="46"/>
      <c r="PW96" s="46"/>
      <c r="PX96" s="47"/>
      <c r="PY96" s="47"/>
      <c r="PZ96" s="48"/>
      <c r="QA96" s="49"/>
      <c r="QB96" s="50"/>
      <c r="QD96" s="51"/>
      <c r="QE96" s="51"/>
      <c r="QG96" s="46"/>
      <c r="QH96" s="46"/>
      <c r="QI96" s="47"/>
      <c r="QJ96" s="47"/>
      <c r="QK96" s="48"/>
      <c r="QL96" s="49"/>
      <c r="QM96" s="50"/>
      <c r="QO96" s="51"/>
      <c r="QP96" s="51"/>
      <c r="QR96" s="46"/>
      <c r="QS96" s="46"/>
      <c r="QT96" s="47"/>
      <c r="QU96" s="47"/>
      <c r="QV96" s="48"/>
      <c r="QW96" s="49"/>
      <c r="QX96" s="50"/>
      <c r="QZ96" s="51"/>
      <c r="RA96" s="51"/>
      <c r="RC96" s="46"/>
      <c r="RD96" s="46"/>
      <c r="RE96" s="47"/>
      <c r="RF96" s="47"/>
      <c r="RG96" s="48"/>
      <c r="RH96" s="49"/>
      <c r="RI96" s="50"/>
      <c r="RK96" s="51"/>
      <c r="RL96" s="51"/>
      <c r="RN96" s="46"/>
      <c r="RO96" s="46"/>
      <c r="RP96" s="47"/>
      <c r="RQ96" s="47"/>
      <c r="RR96" s="48"/>
      <c r="RS96" s="49"/>
      <c r="RT96" s="50"/>
      <c r="RV96" s="51"/>
      <c r="RW96" s="51"/>
      <c r="RY96" s="46"/>
      <c r="RZ96" s="46"/>
      <c r="SA96" s="47"/>
      <c r="SB96" s="47"/>
      <c r="SC96" s="48"/>
      <c r="SD96" s="49"/>
      <c r="SE96" s="50"/>
      <c r="SG96" s="51"/>
      <c r="SH96" s="51"/>
      <c r="SJ96" s="46"/>
      <c r="SK96" s="46"/>
      <c r="SL96" s="47"/>
      <c r="SM96" s="47"/>
      <c r="SN96" s="48"/>
      <c r="SO96" s="49"/>
      <c r="SP96" s="50"/>
      <c r="SR96" s="51"/>
      <c r="SS96" s="51"/>
      <c r="SU96" s="46"/>
      <c r="SV96" s="46"/>
      <c r="SW96" s="47"/>
      <c r="SX96" s="47"/>
      <c r="SY96" s="48"/>
      <c r="SZ96" s="49"/>
      <c r="TA96" s="50"/>
      <c r="TC96" s="51"/>
      <c r="TD96" s="51"/>
      <c r="TF96" s="46"/>
      <c r="TG96" s="46"/>
      <c r="TH96" s="47"/>
      <c r="TI96" s="47"/>
      <c r="TJ96" s="48"/>
      <c r="TK96" s="49"/>
      <c r="TL96" s="50"/>
      <c r="TN96" s="51"/>
      <c r="TO96" s="51"/>
      <c r="TQ96" s="46"/>
      <c r="TR96" s="46"/>
      <c r="TS96" s="47"/>
      <c r="TT96" s="47"/>
      <c r="TU96" s="48"/>
      <c r="TV96" s="49"/>
      <c r="TW96" s="50"/>
      <c r="TY96" s="51"/>
      <c r="TZ96" s="51"/>
      <c r="UB96" s="46"/>
      <c r="UC96" s="46"/>
      <c r="UD96" s="47"/>
      <c r="UE96" s="47"/>
      <c r="UF96" s="48"/>
      <c r="UG96" s="49"/>
      <c r="UH96" s="50"/>
      <c r="UJ96" s="51"/>
      <c r="UK96" s="51"/>
      <c r="UM96" s="46"/>
      <c r="UN96" s="46"/>
      <c r="UO96" s="47"/>
      <c r="UP96" s="47"/>
      <c r="UQ96" s="48"/>
      <c r="UR96" s="49"/>
      <c r="US96" s="50"/>
      <c r="UU96" s="51"/>
      <c r="UV96" s="51"/>
      <c r="UX96" s="46"/>
      <c r="UY96" s="46"/>
      <c r="UZ96" s="47"/>
      <c r="VA96" s="47"/>
      <c r="VB96" s="48"/>
      <c r="VC96" s="49"/>
      <c r="VD96" s="50"/>
      <c r="VF96" s="51"/>
      <c r="VG96" s="51"/>
      <c r="VI96" s="46"/>
      <c r="VJ96" s="46"/>
      <c r="VK96" s="47"/>
      <c r="VL96" s="47"/>
      <c r="VM96" s="48"/>
      <c r="VN96" s="49"/>
      <c r="VO96" s="50"/>
      <c r="VQ96" s="51"/>
      <c r="VR96" s="51"/>
      <c r="VT96" s="46"/>
      <c r="VU96" s="46"/>
      <c r="VV96" s="47"/>
      <c r="VW96" s="47"/>
      <c r="VX96" s="48"/>
      <c r="VY96" s="49"/>
      <c r="VZ96" s="50"/>
      <c r="WB96" s="51"/>
      <c r="WC96" s="51"/>
      <c r="WE96" s="46"/>
      <c r="WF96" s="46"/>
      <c r="WG96" s="47"/>
      <c r="WH96" s="47"/>
      <c r="WI96" s="48"/>
      <c r="WJ96" s="49"/>
      <c r="WK96" s="50"/>
      <c r="WM96" s="51"/>
      <c r="WN96" s="51"/>
      <c r="WP96" s="46"/>
      <c r="WQ96" s="46"/>
      <c r="WR96" s="47"/>
      <c r="WS96" s="47"/>
      <c r="WT96" s="48"/>
      <c r="WU96" s="49"/>
      <c r="WV96" s="50"/>
      <c r="WX96" s="51"/>
      <c r="WY96" s="51"/>
      <c r="XA96" s="46"/>
      <c r="XB96" s="46"/>
      <c r="XC96" s="47"/>
      <c r="XD96" s="47"/>
      <c r="XE96" s="48"/>
      <c r="XF96" s="49"/>
      <c r="XG96" s="50"/>
      <c r="XI96" s="51"/>
      <c r="XJ96" s="51"/>
      <c r="XL96" s="46"/>
      <c r="XM96" s="46"/>
      <c r="XN96" s="47"/>
      <c r="XO96" s="47"/>
      <c r="XP96" s="48"/>
      <c r="XQ96" s="49"/>
      <c r="XR96" s="50"/>
      <c r="XT96" s="51"/>
      <c r="XU96" s="51"/>
      <c r="XW96" s="46"/>
      <c r="XX96" s="46"/>
      <c r="XY96" s="47"/>
      <c r="XZ96" s="47"/>
      <c r="YA96" s="48"/>
      <c r="YB96" s="49"/>
      <c r="YC96" s="50"/>
      <c r="YE96" s="51"/>
      <c r="YF96" s="51"/>
      <c r="YH96" s="46"/>
      <c r="YI96" s="46"/>
      <c r="YJ96" s="47"/>
      <c r="YK96" s="47"/>
      <c r="YL96" s="48"/>
      <c r="YM96" s="49"/>
      <c r="YN96" s="50"/>
      <c r="YP96" s="51"/>
      <c r="YQ96" s="51"/>
      <c r="YS96" s="46"/>
      <c r="YT96" s="46"/>
      <c r="YU96" s="47"/>
      <c r="YV96" s="47"/>
      <c r="YW96" s="48"/>
      <c r="YX96" s="49"/>
      <c r="YY96" s="50"/>
      <c r="ZA96" s="51"/>
      <c r="ZB96" s="51"/>
      <c r="ZD96" s="46"/>
      <c r="ZE96" s="46"/>
      <c r="ZF96" s="47"/>
      <c r="ZG96" s="47"/>
      <c r="ZH96" s="48"/>
      <c r="ZI96" s="49"/>
      <c r="ZJ96" s="50"/>
      <c r="ZL96" s="51"/>
      <c r="ZM96" s="51"/>
      <c r="ZO96" s="46"/>
      <c r="ZP96" s="46"/>
      <c r="ZQ96" s="47"/>
      <c r="ZR96" s="47"/>
      <c r="ZS96" s="48"/>
      <c r="ZT96" s="49"/>
      <c r="ZU96" s="50"/>
      <c r="ZW96" s="51"/>
      <c r="ZX96" s="51"/>
      <c r="ZZ96" s="46"/>
      <c r="AAA96" s="46"/>
      <c r="AAB96" s="47"/>
      <c r="AAC96" s="47"/>
      <c r="AAD96" s="48"/>
      <c r="AAE96" s="49"/>
      <c r="AAF96" s="50"/>
      <c r="AAH96" s="51"/>
      <c r="AAI96" s="51"/>
      <c r="AAK96" s="46"/>
      <c r="AAL96" s="46"/>
      <c r="AAM96" s="47"/>
      <c r="AAN96" s="47"/>
      <c r="AAO96" s="48"/>
      <c r="AAP96" s="49"/>
      <c r="AAQ96" s="50"/>
      <c r="AAS96" s="51"/>
      <c r="AAT96" s="51"/>
      <c r="AAV96" s="46"/>
      <c r="AAW96" s="46"/>
      <c r="AAX96" s="47"/>
      <c r="AAY96" s="47"/>
      <c r="AAZ96" s="48"/>
      <c r="ABA96" s="49"/>
      <c r="ABB96" s="50"/>
      <c r="ABD96" s="51"/>
      <c r="ABE96" s="51"/>
      <c r="ABG96" s="46"/>
      <c r="ABH96" s="46"/>
      <c r="ABI96" s="47"/>
      <c r="ABJ96" s="47"/>
      <c r="ABK96" s="48"/>
      <c r="ABL96" s="49"/>
      <c r="ABM96" s="50"/>
      <c r="ABO96" s="51"/>
      <c r="ABP96" s="51"/>
      <c r="ABR96" s="46"/>
      <c r="ABS96" s="46"/>
      <c r="ABT96" s="47"/>
      <c r="ABU96" s="47"/>
      <c r="ABV96" s="48"/>
      <c r="ABW96" s="49"/>
      <c r="ABX96" s="50"/>
      <c r="ABZ96" s="51"/>
      <c r="ACA96" s="51"/>
      <c r="ACC96" s="46"/>
      <c r="ACD96" s="46"/>
      <c r="ACE96" s="47"/>
      <c r="ACF96" s="47"/>
      <c r="ACG96" s="48"/>
      <c r="ACH96" s="49"/>
      <c r="ACI96" s="50"/>
      <c r="ACK96" s="51"/>
      <c r="ACL96" s="51"/>
      <c r="ACN96" s="46"/>
      <c r="ACO96" s="46"/>
      <c r="ACP96" s="47"/>
      <c r="ACQ96" s="47"/>
      <c r="ACR96" s="48"/>
      <c r="ACS96" s="49"/>
      <c r="ACT96" s="50"/>
      <c r="ACV96" s="51"/>
      <c r="ACW96" s="51"/>
      <c r="ACY96" s="46"/>
      <c r="ACZ96" s="46"/>
      <c r="ADA96" s="47"/>
      <c r="ADB96" s="47"/>
      <c r="ADC96" s="48"/>
      <c r="ADD96" s="49"/>
      <c r="ADE96" s="50"/>
      <c r="ADG96" s="51"/>
      <c r="ADH96" s="51"/>
      <c r="ADJ96" s="46"/>
      <c r="ADK96" s="46"/>
      <c r="ADL96" s="47"/>
      <c r="ADM96" s="47"/>
      <c r="ADN96" s="48"/>
      <c r="ADO96" s="49"/>
      <c r="ADP96" s="50"/>
      <c r="ADR96" s="51"/>
      <c r="ADS96" s="51"/>
      <c r="ADU96" s="46"/>
      <c r="ADV96" s="46"/>
      <c r="ADW96" s="47"/>
      <c r="ADX96" s="47"/>
      <c r="ADY96" s="48"/>
      <c r="ADZ96" s="49"/>
      <c r="AEA96" s="50"/>
      <c r="AEC96" s="51"/>
      <c r="AED96" s="51"/>
      <c r="AEF96" s="46"/>
      <c r="AEG96" s="46"/>
      <c r="AEH96" s="47"/>
      <c r="AEI96" s="47"/>
      <c r="AEJ96" s="48"/>
      <c r="AEK96" s="49"/>
      <c r="AEL96" s="50"/>
      <c r="AEN96" s="51"/>
      <c r="AEO96" s="51"/>
      <c r="AEQ96" s="46"/>
      <c r="AER96" s="46"/>
      <c r="AES96" s="47"/>
      <c r="AET96" s="47"/>
      <c r="AEU96" s="48"/>
      <c r="AEV96" s="49"/>
      <c r="AEW96" s="50"/>
      <c r="AEY96" s="51"/>
      <c r="AEZ96" s="51"/>
      <c r="AFB96" s="46"/>
      <c r="AFC96" s="46"/>
      <c r="AFD96" s="47"/>
      <c r="AFE96" s="47"/>
      <c r="AFF96" s="48"/>
      <c r="AFG96" s="49"/>
      <c r="AFH96" s="50"/>
      <c r="AFJ96" s="51"/>
      <c r="AFK96" s="51"/>
      <c r="AFM96" s="46"/>
      <c r="AFN96" s="46"/>
      <c r="AFO96" s="47"/>
      <c r="AFP96" s="47"/>
      <c r="AFQ96" s="48"/>
      <c r="AFR96" s="49"/>
      <c r="AFS96" s="50"/>
      <c r="AFU96" s="51"/>
      <c r="AFV96" s="51"/>
      <c r="AFX96" s="46"/>
      <c r="AFY96" s="46"/>
      <c r="AFZ96" s="47"/>
      <c r="AGA96" s="47"/>
      <c r="AGB96" s="48"/>
      <c r="AGC96" s="49"/>
      <c r="AGD96" s="50"/>
      <c r="AGF96" s="51"/>
      <c r="AGG96" s="51"/>
      <c r="AGI96" s="46"/>
      <c r="AGJ96" s="46"/>
      <c r="AGK96" s="47"/>
      <c r="AGL96" s="47"/>
      <c r="AGM96" s="48"/>
      <c r="AGN96" s="49"/>
      <c r="AGO96" s="50"/>
      <c r="AGQ96" s="51"/>
      <c r="AGR96" s="51"/>
      <c r="AGT96" s="46"/>
      <c r="AGU96" s="46"/>
      <c r="AGV96" s="47"/>
      <c r="AGW96" s="47"/>
      <c r="AGX96" s="48"/>
      <c r="AGY96" s="49"/>
      <c r="AGZ96" s="50"/>
      <c r="AHB96" s="51"/>
      <c r="AHC96" s="51"/>
      <c r="AHE96" s="46"/>
      <c r="AHF96" s="46"/>
      <c r="AHG96" s="47"/>
      <c r="AHH96" s="47"/>
      <c r="AHI96" s="48"/>
      <c r="AHJ96" s="49"/>
      <c r="AHK96" s="50"/>
      <c r="AHM96" s="51"/>
      <c r="AHN96" s="51"/>
      <c r="AHP96" s="46"/>
      <c r="AHQ96" s="46"/>
      <c r="AHR96" s="47"/>
      <c r="AHS96" s="47"/>
      <c r="AHT96" s="48"/>
      <c r="AHU96" s="49"/>
      <c r="AHV96" s="50"/>
      <c r="AHX96" s="51"/>
      <c r="AHY96" s="51"/>
      <c r="AIA96" s="46"/>
      <c r="AIB96" s="46"/>
      <c r="AIC96" s="47"/>
      <c r="AID96" s="47"/>
      <c r="AIE96" s="48"/>
      <c r="AIF96" s="49"/>
      <c r="AIG96" s="50"/>
      <c r="AII96" s="51"/>
      <c r="AIJ96" s="51"/>
      <c r="AIL96" s="46"/>
      <c r="AIM96" s="46"/>
      <c r="AIN96" s="47"/>
      <c r="AIO96" s="47"/>
      <c r="AIP96" s="48"/>
      <c r="AIQ96" s="49"/>
      <c r="AIR96" s="50"/>
      <c r="AIT96" s="51"/>
      <c r="AIU96" s="51"/>
      <c r="AIW96" s="46"/>
      <c r="AIX96" s="46"/>
      <c r="AIY96" s="47"/>
      <c r="AIZ96" s="47"/>
      <c r="AJA96" s="48"/>
      <c r="AJB96" s="49"/>
      <c r="AJC96" s="50"/>
      <c r="AJE96" s="51"/>
      <c r="AJF96" s="51"/>
      <c r="AJH96" s="46"/>
      <c r="AJI96" s="46"/>
      <c r="AJJ96" s="47"/>
      <c r="AJK96" s="47"/>
      <c r="AJL96" s="48"/>
      <c r="AJM96" s="49"/>
      <c r="AJN96" s="50"/>
      <c r="AJP96" s="51"/>
      <c r="AJQ96" s="51"/>
      <c r="AJS96" s="46"/>
      <c r="AJT96" s="46"/>
      <c r="AJU96" s="47"/>
      <c r="AJV96" s="47"/>
      <c r="AJW96" s="48"/>
      <c r="AJX96" s="49"/>
      <c r="AJY96" s="50"/>
      <c r="AKA96" s="51"/>
      <c r="AKB96" s="51"/>
      <c r="AKD96" s="46"/>
      <c r="AKE96" s="46"/>
      <c r="AKF96" s="47"/>
      <c r="AKG96" s="47"/>
      <c r="AKH96" s="48"/>
      <c r="AKI96" s="49"/>
      <c r="AKJ96" s="50"/>
      <c r="AKL96" s="51"/>
      <c r="AKM96" s="51"/>
      <c r="AKO96" s="46"/>
      <c r="AKP96" s="46"/>
      <c r="AKQ96" s="47"/>
      <c r="AKR96" s="47"/>
      <c r="AKS96" s="48"/>
      <c r="AKT96" s="49"/>
      <c r="AKU96" s="50"/>
      <c r="AKW96" s="51"/>
      <c r="AKX96" s="51"/>
      <c r="AKZ96" s="46"/>
      <c r="ALA96" s="46"/>
      <c r="ALB96" s="47"/>
      <c r="ALC96" s="47"/>
      <c r="ALD96" s="48"/>
      <c r="ALE96" s="49"/>
      <c r="ALF96" s="50"/>
      <c r="ALH96" s="51"/>
      <c r="ALI96" s="51"/>
      <c r="ALK96" s="46"/>
      <c r="ALL96" s="46"/>
      <c r="ALM96" s="47"/>
      <c r="ALN96" s="47"/>
      <c r="ALO96" s="48"/>
      <c r="ALP96" s="49"/>
      <c r="ALQ96" s="50"/>
      <c r="ALS96" s="51"/>
      <c r="ALT96" s="51"/>
      <c r="ALV96" s="46"/>
      <c r="ALW96" s="46"/>
      <c r="ALX96" s="47"/>
      <c r="ALY96" s="47"/>
      <c r="ALZ96" s="48"/>
      <c r="AMA96" s="49"/>
      <c r="AMB96" s="50"/>
      <c r="AMD96" s="51"/>
      <c r="AME96" s="51"/>
      <c r="AMG96" s="46"/>
    </row>
    <row r="97" spans="1:1021" s="45" customFormat="1" ht="28" x14ac:dyDescent="0.15">
      <c r="A97" s="442" t="s">
        <v>40</v>
      </c>
      <c r="B97" s="79"/>
      <c r="C97" s="79"/>
      <c r="D97" s="451" t="s">
        <v>680</v>
      </c>
      <c r="E97" s="452" t="s">
        <v>406</v>
      </c>
      <c r="F97" s="441" t="s">
        <v>691</v>
      </c>
      <c r="G97" s="35" t="s">
        <v>744</v>
      </c>
      <c r="I97" s="46"/>
      <c r="J97" s="46"/>
      <c r="K97" s="47"/>
      <c r="L97" s="47"/>
      <c r="M97" s="48"/>
      <c r="N97" s="49"/>
      <c r="O97" s="50"/>
      <c r="Q97" s="51"/>
      <c r="R97" s="51"/>
      <c r="T97" s="46"/>
      <c r="U97" s="46"/>
      <c r="V97" s="47"/>
      <c r="W97" s="47"/>
      <c r="X97" s="48"/>
      <c r="Y97" s="49"/>
      <c r="Z97" s="50"/>
      <c r="AB97" s="51"/>
      <c r="AC97" s="51"/>
      <c r="AE97" s="46"/>
      <c r="AF97" s="46"/>
      <c r="AG97" s="47"/>
      <c r="AH97" s="47"/>
      <c r="AI97" s="48"/>
      <c r="AJ97" s="49"/>
      <c r="AK97" s="50"/>
      <c r="AM97" s="51"/>
      <c r="AN97" s="51"/>
      <c r="AP97" s="46"/>
      <c r="AQ97" s="46"/>
      <c r="AR97" s="47"/>
      <c r="AS97" s="47"/>
      <c r="AT97" s="48"/>
      <c r="AU97" s="49"/>
      <c r="AV97" s="50"/>
      <c r="AX97" s="51"/>
      <c r="AY97" s="51"/>
      <c r="BA97" s="46"/>
      <c r="BB97" s="46"/>
      <c r="BC97" s="47"/>
      <c r="BD97" s="47"/>
      <c r="BE97" s="48"/>
      <c r="BF97" s="49"/>
      <c r="BG97" s="50"/>
      <c r="BI97" s="51"/>
      <c r="BJ97" s="51"/>
      <c r="BL97" s="46"/>
      <c r="BM97" s="46"/>
      <c r="BN97" s="47"/>
      <c r="BO97" s="47"/>
      <c r="BP97" s="48"/>
      <c r="BQ97" s="49"/>
      <c r="BR97" s="50"/>
      <c r="BT97" s="51"/>
      <c r="BU97" s="51"/>
      <c r="BW97" s="46"/>
      <c r="BX97" s="46"/>
      <c r="BY97" s="47"/>
      <c r="BZ97" s="47"/>
      <c r="CA97" s="48"/>
      <c r="CB97" s="49"/>
      <c r="CC97" s="50"/>
      <c r="CE97" s="51"/>
      <c r="CF97" s="51"/>
      <c r="CH97" s="46"/>
      <c r="CI97" s="46"/>
      <c r="CJ97" s="47"/>
      <c r="CK97" s="47"/>
      <c r="CL97" s="48"/>
      <c r="CM97" s="49"/>
      <c r="CN97" s="50"/>
      <c r="CP97" s="51"/>
      <c r="CQ97" s="51"/>
      <c r="CS97" s="46"/>
      <c r="CT97" s="46"/>
      <c r="CU97" s="47"/>
      <c r="CV97" s="47"/>
      <c r="CW97" s="48"/>
      <c r="CX97" s="49"/>
      <c r="CY97" s="50"/>
      <c r="DA97" s="51"/>
      <c r="DB97" s="51"/>
      <c r="DD97" s="46"/>
      <c r="DE97" s="46"/>
      <c r="DF97" s="47"/>
      <c r="DG97" s="47"/>
      <c r="DH97" s="48"/>
      <c r="DI97" s="49"/>
      <c r="DJ97" s="50"/>
      <c r="DL97" s="51"/>
      <c r="DM97" s="51"/>
      <c r="DO97" s="46"/>
      <c r="DP97" s="46"/>
      <c r="DQ97" s="47"/>
      <c r="DR97" s="47"/>
      <c r="DS97" s="48"/>
      <c r="DT97" s="49"/>
      <c r="DU97" s="50"/>
      <c r="DW97" s="51"/>
      <c r="DX97" s="51"/>
      <c r="DZ97" s="46"/>
      <c r="EA97" s="46"/>
      <c r="EB97" s="47"/>
      <c r="EC97" s="47"/>
      <c r="ED97" s="48"/>
      <c r="EE97" s="49"/>
      <c r="EF97" s="50"/>
      <c r="EH97" s="51"/>
      <c r="EI97" s="51"/>
      <c r="EK97" s="46"/>
      <c r="EL97" s="46"/>
      <c r="EM97" s="47"/>
      <c r="EN97" s="47"/>
      <c r="EO97" s="48"/>
      <c r="EP97" s="49"/>
      <c r="EQ97" s="50"/>
      <c r="ES97" s="51"/>
      <c r="ET97" s="51"/>
      <c r="EV97" s="46"/>
      <c r="EW97" s="46"/>
      <c r="EX97" s="47"/>
      <c r="EY97" s="47"/>
      <c r="EZ97" s="48"/>
      <c r="FA97" s="49"/>
      <c r="FB97" s="50"/>
      <c r="FD97" s="51"/>
      <c r="FE97" s="51"/>
      <c r="FG97" s="46"/>
      <c r="FH97" s="46"/>
      <c r="FI97" s="47"/>
      <c r="FJ97" s="47"/>
      <c r="FK97" s="48"/>
      <c r="FL97" s="49"/>
      <c r="FM97" s="50"/>
      <c r="FO97" s="51"/>
      <c r="FP97" s="51"/>
      <c r="FR97" s="46"/>
      <c r="FS97" s="46"/>
      <c r="FT97" s="47"/>
      <c r="FU97" s="47"/>
      <c r="FV97" s="48"/>
      <c r="FW97" s="49"/>
      <c r="FX97" s="50"/>
      <c r="FZ97" s="51"/>
      <c r="GA97" s="51"/>
      <c r="GC97" s="46"/>
      <c r="GD97" s="46"/>
      <c r="GE97" s="47"/>
      <c r="GF97" s="47"/>
      <c r="GG97" s="48"/>
      <c r="GH97" s="49"/>
      <c r="GI97" s="50"/>
      <c r="GK97" s="51"/>
      <c r="GL97" s="51"/>
      <c r="GN97" s="46"/>
      <c r="GO97" s="46"/>
      <c r="GP97" s="47"/>
      <c r="GQ97" s="47"/>
      <c r="GR97" s="48"/>
      <c r="GS97" s="49"/>
      <c r="GT97" s="50"/>
      <c r="GV97" s="51"/>
      <c r="GW97" s="51"/>
      <c r="GY97" s="46"/>
      <c r="GZ97" s="46"/>
      <c r="HA97" s="47"/>
      <c r="HB97" s="47"/>
      <c r="HC97" s="48"/>
      <c r="HD97" s="49"/>
      <c r="HE97" s="50"/>
      <c r="HG97" s="51"/>
      <c r="HH97" s="51"/>
      <c r="HJ97" s="46"/>
      <c r="HK97" s="46"/>
      <c r="HL97" s="47"/>
      <c r="HM97" s="47"/>
      <c r="HN97" s="48"/>
      <c r="HO97" s="49"/>
      <c r="HP97" s="50"/>
      <c r="HR97" s="51"/>
      <c r="HS97" s="51"/>
      <c r="HU97" s="46"/>
      <c r="HV97" s="46"/>
      <c r="HW97" s="47"/>
      <c r="HX97" s="47"/>
      <c r="HY97" s="48"/>
      <c r="HZ97" s="49"/>
      <c r="IA97" s="50"/>
      <c r="IC97" s="51"/>
      <c r="ID97" s="51"/>
      <c r="IF97" s="46"/>
      <c r="IG97" s="46"/>
      <c r="IH97" s="47"/>
      <c r="II97" s="47"/>
      <c r="IJ97" s="48"/>
      <c r="IK97" s="49"/>
      <c r="IL97" s="50"/>
      <c r="IN97" s="51"/>
      <c r="IO97" s="51"/>
      <c r="IQ97" s="46"/>
      <c r="IR97" s="46"/>
      <c r="IS97" s="47"/>
      <c r="IT97" s="47"/>
      <c r="IU97" s="48"/>
      <c r="IV97" s="49"/>
      <c r="IW97" s="50"/>
      <c r="IY97" s="51"/>
      <c r="IZ97" s="51"/>
      <c r="JB97" s="46"/>
      <c r="JC97" s="46"/>
      <c r="JD97" s="47"/>
      <c r="JE97" s="47"/>
      <c r="JF97" s="48"/>
      <c r="JG97" s="49"/>
      <c r="JH97" s="50"/>
      <c r="JJ97" s="51"/>
      <c r="JK97" s="51"/>
      <c r="JM97" s="46"/>
      <c r="JN97" s="46"/>
      <c r="JO97" s="47"/>
      <c r="JP97" s="47"/>
      <c r="JQ97" s="48"/>
      <c r="JR97" s="49"/>
      <c r="JS97" s="50"/>
      <c r="JU97" s="51"/>
      <c r="JV97" s="51"/>
      <c r="JX97" s="46"/>
      <c r="JY97" s="46"/>
      <c r="JZ97" s="47"/>
      <c r="KA97" s="47"/>
      <c r="KB97" s="48"/>
      <c r="KC97" s="49"/>
      <c r="KD97" s="50"/>
      <c r="KF97" s="51"/>
      <c r="KG97" s="51"/>
      <c r="KI97" s="46"/>
      <c r="KJ97" s="46"/>
      <c r="KK97" s="47"/>
      <c r="KL97" s="47"/>
      <c r="KM97" s="48"/>
      <c r="KN97" s="49"/>
      <c r="KO97" s="50"/>
      <c r="KQ97" s="51"/>
      <c r="KR97" s="51"/>
      <c r="KT97" s="46"/>
      <c r="KU97" s="46"/>
      <c r="KV97" s="47"/>
      <c r="KW97" s="47"/>
      <c r="KX97" s="48"/>
      <c r="KY97" s="49"/>
      <c r="KZ97" s="50"/>
      <c r="LB97" s="51"/>
      <c r="LC97" s="51"/>
      <c r="LE97" s="46"/>
      <c r="LF97" s="46"/>
      <c r="LG97" s="47"/>
      <c r="LH97" s="47"/>
      <c r="LI97" s="48"/>
      <c r="LJ97" s="49"/>
      <c r="LK97" s="50"/>
      <c r="LM97" s="51"/>
      <c r="LN97" s="51"/>
      <c r="LP97" s="46"/>
      <c r="LQ97" s="46"/>
      <c r="LR97" s="47"/>
      <c r="LS97" s="47"/>
      <c r="LT97" s="48"/>
      <c r="LU97" s="49"/>
      <c r="LV97" s="50"/>
      <c r="LX97" s="51"/>
      <c r="LY97" s="51"/>
      <c r="MA97" s="46"/>
      <c r="MB97" s="46"/>
      <c r="MC97" s="47"/>
      <c r="MD97" s="47"/>
      <c r="ME97" s="48"/>
      <c r="MF97" s="49"/>
      <c r="MG97" s="50"/>
      <c r="MI97" s="51"/>
      <c r="MJ97" s="51"/>
      <c r="ML97" s="46"/>
      <c r="MM97" s="46"/>
      <c r="MN97" s="47"/>
      <c r="MO97" s="47"/>
      <c r="MP97" s="48"/>
      <c r="MQ97" s="49"/>
      <c r="MR97" s="50"/>
      <c r="MT97" s="51"/>
      <c r="MU97" s="51"/>
      <c r="MW97" s="46"/>
      <c r="MX97" s="46"/>
      <c r="MY97" s="47"/>
      <c r="MZ97" s="47"/>
      <c r="NA97" s="48"/>
      <c r="NB97" s="49"/>
      <c r="NC97" s="50"/>
      <c r="NE97" s="51"/>
      <c r="NF97" s="51"/>
      <c r="NH97" s="46"/>
      <c r="NI97" s="46"/>
      <c r="NJ97" s="47"/>
      <c r="NK97" s="47"/>
      <c r="NL97" s="48"/>
      <c r="NM97" s="49"/>
      <c r="NN97" s="50"/>
      <c r="NP97" s="51"/>
      <c r="NQ97" s="51"/>
      <c r="NS97" s="46"/>
      <c r="NT97" s="46"/>
      <c r="NU97" s="47"/>
      <c r="NV97" s="47"/>
      <c r="NW97" s="48"/>
      <c r="NX97" s="49"/>
      <c r="NY97" s="50"/>
      <c r="OA97" s="51"/>
      <c r="OB97" s="51"/>
      <c r="OD97" s="46"/>
      <c r="OE97" s="46"/>
      <c r="OF97" s="47"/>
      <c r="OG97" s="47"/>
      <c r="OH97" s="48"/>
      <c r="OI97" s="49"/>
      <c r="OJ97" s="50"/>
      <c r="OL97" s="51"/>
      <c r="OM97" s="51"/>
      <c r="OO97" s="46"/>
      <c r="OP97" s="46"/>
      <c r="OQ97" s="47"/>
      <c r="OR97" s="47"/>
      <c r="OS97" s="48"/>
      <c r="OT97" s="49"/>
      <c r="OU97" s="50"/>
      <c r="OW97" s="51"/>
      <c r="OX97" s="51"/>
      <c r="OZ97" s="46"/>
      <c r="PA97" s="46"/>
      <c r="PB97" s="47"/>
      <c r="PC97" s="47"/>
      <c r="PD97" s="48"/>
      <c r="PE97" s="49"/>
      <c r="PF97" s="50"/>
      <c r="PH97" s="51"/>
      <c r="PI97" s="51"/>
      <c r="PK97" s="46"/>
      <c r="PL97" s="46"/>
      <c r="PM97" s="47"/>
      <c r="PN97" s="47"/>
      <c r="PO97" s="48"/>
      <c r="PP97" s="49"/>
      <c r="PQ97" s="50"/>
      <c r="PS97" s="51"/>
      <c r="PT97" s="51"/>
      <c r="PV97" s="46"/>
      <c r="PW97" s="46"/>
      <c r="PX97" s="47"/>
      <c r="PY97" s="47"/>
      <c r="PZ97" s="48"/>
      <c r="QA97" s="49"/>
      <c r="QB97" s="50"/>
      <c r="QD97" s="51"/>
      <c r="QE97" s="51"/>
      <c r="QG97" s="46"/>
      <c r="QH97" s="46"/>
      <c r="QI97" s="47"/>
      <c r="QJ97" s="47"/>
      <c r="QK97" s="48"/>
      <c r="QL97" s="49"/>
      <c r="QM97" s="50"/>
      <c r="QO97" s="51"/>
      <c r="QP97" s="51"/>
      <c r="QR97" s="46"/>
      <c r="QS97" s="46"/>
      <c r="QT97" s="47"/>
      <c r="QU97" s="47"/>
      <c r="QV97" s="48"/>
      <c r="QW97" s="49"/>
      <c r="QX97" s="50"/>
      <c r="QZ97" s="51"/>
      <c r="RA97" s="51"/>
      <c r="RC97" s="46"/>
      <c r="RD97" s="46"/>
      <c r="RE97" s="47"/>
      <c r="RF97" s="47"/>
      <c r="RG97" s="48"/>
      <c r="RH97" s="49"/>
      <c r="RI97" s="50"/>
      <c r="RK97" s="51"/>
      <c r="RL97" s="51"/>
      <c r="RN97" s="46"/>
      <c r="RO97" s="46"/>
      <c r="RP97" s="47"/>
      <c r="RQ97" s="47"/>
      <c r="RR97" s="48"/>
      <c r="RS97" s="49"/>
      <c r="RT97" s="50"/>
      <c r="RV97" s="51"/>
      <c r="RW97" s="51"/>
      <c r="RY97" s="46"/>
      <c r="RZ97" s="46"/>
      <c r="SA97" s="47"/>
      <c r="SB97" s="47"/>
      <c r="SC97" s="48"/>
      <c r="SD97" s="49"/>
      <c r="SE97" s="50"/>
      <c r="SG97" s="51"/>
      <c r="SH97" s="51"/>
      <c r="SJ97" s="46"/>
      <c r="SK97" s="46"/>
      <c r="SL97" s="47"/>
      <c r="SM97" s="47"/>
      <c r="SN97" s="48"/>
      <c r="SO97" s="49"/>
      <c r="SP97" s="50"/>
      <c r="SR97" s="51"/>
      <c r="SS97" s="51"/>
      <c r="SU97" s="46"/>
      <c r="SV97" s="46"/>
      <c r="SW97" s="47"/>
      <c r="SX97" s="47"/>
      <c r="SY97" s="48"/>
      <c r="SZ97" s="49"/>
      <c r="TA97" s="50"/>
      <c r="TC97" s="51"/>
      <c r="TD97" s="51"/>
      <c r="TF97" s="46"/>
      <c r="TG97" s="46"/>
      <c r="TH97" s="47"/>
      <c r="TI97" s="47"/>
      <c r="TJ97" s="48"/>
      <c r="TK97" s="49"/>
      <c r="TL97" s="50"/>
      <c r="TN97" s="51"/>
      <c r="TO97" s="51"/>
      <c r="TQ97" s="46"/>
      <c r="TR97" s="46"/>
      <c r="TS97" s="47"/>
      <c r="TT97" s="47"/>
      <c r="TU97" s="48"/>
      <c r="TV97" s="49"/>
      <c r="TW97" s="50"/>
      <c r="TY97" s="51"/>
      <c r="TZ97" s="51"/>
      <c r="UB97" s="46"/>
      <c r="UC97" s="46"/>
      <c r="UD97" s="47"/>
      <c r="UE97" s="47"/>
      <c r="UF97" s="48"/>
      <c r="UG97" s="49"/>
      <c r="UH97" s="50"/>
      <c r="UJ97" s="51"/>
      <c r="UK97" s="51"/>
      <c r="UM97" s="46"/>
      <c r="UN97" s="46"/>
      <c r="UO97" s="47"/>
      <c r="UP97" s="47"/>
      <c r="UQ97" s="48"/>
      <c r="UR97" s="49"/>
      <c r="US97" s="50"/>
      <c r="UU97" s="51"/>
      <c r="UV97" s="51"/>
      <c r="UX97" s="46"/>
      <c r="UY97" s="46"/>
      <c r="UZ97" s="47"/>
      <c r="VA97" s="47"/>
      <c r="VB97" s="48"/>
      <c r="VC97" s="49"/>
      <c r="VD97" s="50"/>
      <c r="VF97" s="51"/>
      <c r="VG97" s="51"/>
      <c r="VI97" s="46"/>
      <c r="VJ97" s="46"/>
      <c r="VK97" s="47"/>
      <c r="VL97" s="47"/>
      <c r="VM97" s="48"/>
      <c r="VN97" s="49"/>
      <c r="VO97" s="50"/>
      <c r="VQ97" s="51"/>
      <c r="VR97" s="51"/>
      <c r="VT97" s="46"/>
      <c r="VU97" s="46"/>
      <c r="VV97" s="47"/>
      <c r="VW97" s="47"/>
      <c r="VX97" s="48"/>
      <c r="VY97" s="49"/>
      <c r="VZ97" s="50"/>
      <c r="WB97" s="51"/>
      <c r="WC97" s="51"/>
      <c r="WE97" s="46"/>
      <c r="WF97" s="46"/>
      <c r="WG97" s="47"/>
      <c r="WH97" s="47"/>
      <c r="WI97" s="48"/>
      <c r="WJ97" s="49"/>
      <c r="WK97" s="50"/>
      <c r="WM97" s="51"/>
      <c r="WN97" s="51"/>
      <c r="WP97" s="46"/>
      <c r="WQ97" s="46"/>
      <c r="WR97" s="47"/>
      <c r="WS97" s="47"/>
      <c r="WT97" s="48"/>
      <c r="WU97" s="49"/>
      <c r="WV97" s="50"/>
      <c r="WX97" s="51"/>
      <c r="WY97" s="51"/>
      <c r="XA97" s="46"/>
      <c r="XB97" s="46"/>
      <c r="XC97" s="47"/>
      <c r="XD97" s="47"/>
      <c r="XE97" s="48"/>
      <c r="XF97" s="49"/>
      <c r="XG97" s="50"/>
      <c r="XI97" s="51"/>
      <c r="XJ97" s="51"/>
      <c r="XL97" s="46"/>
      <c r="XM97" s="46"/>
      <c r="XN97" s="47"/>
      <c r="XO97" s="47"/>
      <c r="XP97" s="48"/>
      <c r="XQ97" s="49"/>
      <c r="XR97" s="50"/>
      <c r="XT97" s="51"/>
      <c r="XU97" s="51"/>
      <c r="XW97" s="46"/>
      <c r="XX97" s="46"/>
      <c r="XY97" s="47"/>
      <c r="XZ97" s="47"/>
      <c r="YA97" s="48"/>
      <c r="YB97" s="49"/>
      <c r="YC97" s="50"/>
      <c r="YE97" s="51"/>
      <c r="YF97" s="51"/>
      <c r="YH97" s="46"/>
      <c r="YI97" s="46"/>
      <c r="YJ97" s="47"/>
      <c r="YK97" s="47"/>
      <c r="YL97" s="48"/>
      <c r="YM97" s="49"/>
      <c r="YN97" s="50"/>
      <c r="YP97" s="51"/>
      <c r="YQ97" s="51"/>
      <c r="YS97" s="46"/>
      <c r="YT97" s="46"/>
      <c r="YU97" s="47"/>
      <c r="YV97" s="47"/>
      <c r="YW97" s="48"/>
      <c r="YX97" s="49"/>
      <c r="YY97" s="50"/>
      <c r="ZA97" s="51"/>
      <c r="ZB97" s="51"/>
      <c r="ZD97" s="46"/>
      <c r="ZE97" s="46"/>
      <c r="ZF97" s="47"/>
      <c r="ZG97" s="47"/>
      <c r="ZH97" s="48"/>
      <c r="ZI97" s="49"/>
      <c r="ZJ97" s="50"/>
      <c r="ZL97" s="51"/>
      <c r="ZM97" s="51"/>
      <c r="ZO97" s="46"/>
      <c r="ZP97" s="46"/>
      <c r="ZQ97" s="47"/>
      <c r="ZR97" s="47"/>
      <c r="ZS97" s="48"/>
      <c r="ZT97" s="49"/>
      <c r="ZU97" s="50"/>
      <c r="ZW97" s="51"/>
      <c r="ZX97" s="51"/>
      <c r="ZZ97" s="46"/>
      <c r="AAA97" s="46"/>
      <c r="AAB97" s="47"/>
      <c r="AAC97" s="47"/>
      <c r="AAD97" s="48"/>
      <c r="AAE97" s="49"/>
      <c r="AAF97" s="50"/>
      <c r="AAH97" s="51"/>
      <c r="AAI97" s="51"/>
      <c r="AAK97" s="46"/>
      <c r="AAL97" s="46"/>
      <c r="AAM97" s="47"/>
      <c r="AAN97" s="47"/>
      <c r="AAO97" s="48"/>
      <c r="AAP97" s="49"/>
      <c r="AAQ97" s="50"/>
      <c r="AAS97" s="51"/>
      <c r="AAT97" s="51"/>
      <c r="AAV97" s="46"/>
      <c r="AAW97" s="46"/>
      <c r="AAX97" s="47"/>
      <c r="AAY97" s="47"/>
      <c r="AAZ97" s="48"/>
      <c r="ABA97" s="49"/>
      <c r="ABB97" s="50"/>
      <c r="ABD97" s="51"/>
      <c r="ABE97" s="51"/>
      <c r="ABG97" s="46"/>
      <c r="ABH97" s="46"/>
      <c r="ABI97" s="47"/>
      <c r="ABJ97" s="47"/>
      <c r="ABK97" s="48"/>
      <c r="ABL97" s="49"/>
      <c r="ABM97" s="50"/>
      <c r="ABO97" s="51"/>
      <c r="ABP97" s="51"/>
      <c r="ABR97" s="46"/>
      <c r="ABS97" s="46"/>
      <c r="ABT97" s="47"/>
      <c r="ABU97" s="47"/>
      <c r="ABV97" s="48"/>
      <c r="ABW97" s="49"/>
      <c r="ABX97" s="50"/>
      <c r="ABZ97" s="51"/>
      <c r="ACA97" s="51"/>
      <c r="ACC97" s="46"/>
      <c r="ACD97" s="46"/>
      <c r="ACE97" s="47"/>
      <c r="ACF97" s="47"/>
      <c r="ACG97" s="48"/>
      <c r="ACH97" s="49"/>
      <c r="ACI97" s="50"/>
      <c r="ACK97" s="51"/>
      <c r="ACL97" s="51"/>
      <c r="ACN97" s="46"/>
      <c r="ACO97" s="46"/>
      <c r="ACP97" s="47"/>
      <c r="ACQ97" s="47"/>
      <c r="ACR97" s="48"/>
      <c r="ACS97" s="49"/>
      <c r="ACT97" s="50"/>
      <c r="ACV97" s="51"/>
      <c r="ACW97" s="51"/>
      <c r="ACY97" s="46"/>
      <c r="ACZ97" s="46"/>
      <c r="ADA97" s="47"/>
      <c r="ADB97" s="47"/>
      <c r="ADC97" s="48"/>
      <c r="ADD97" s="49"/>
      <c r="ADE97" s="50"/>
      <c r="ADG97" s="51"/>
      <c r="ADH97" s="51"/>
      <c r="ADJ97" s="46"/>
      <c r="ADK97" s="46"/>
      <c r="ADL97" s="47"/>
      <c r="ADM97" s="47"/>
      <c r="ADN97" s="48"/>
      <c r="ADO97" s="49"/>
      <c r="ADP97" s="50"/>
      <c r="ADR97" s="51"/>
      <c r="ADS97" s="51"/>
      <c r="ADU97" s="46"/>
      <c r="ADV97" s="46"/>
      <c r="ADW97" s="47"/>
      <c r="ADX97" s="47"/>
      <c r="ADY97" s="48"/>
      <c r="ADZ97" s="49"/>
      <c r="AEA97" s="50"/>
      <c r="AEC97" s="51"/>
      <c r="AED97" s="51"/>
      <c r="AEF97" s="46"/>
      <c r="AEG97" s="46"/>
      <c r="AEH97" s="47"/>
      <c r="AEI97" s="47"/>
      <c r="AEJ97" s="48"/>
      <c r="AEK97" s="49"/>
      <c r="AEL97" s="50"/>
      <c r="AEN97" s="51"/>
      <c r="AEO97" s="51"/>
      <c r="AEQ97" s="46"/>
      <c r="AER97" s="46"/>
      <c r="AES97" s="47"/>
      <c r="AET97" s="47"/>
      <c r="AEU97" s="48"/>
      <c r="AEV97" s="49"/>
      <c r="AEW97" s="50"/>
      <c r="AEY97" s="51"/>
      <c r="AEZ97" s="51"/>
      <c r="AFB97" s="46"/>
      <c r="AFC97" s="46"/>
      <c r="AFD97" s="47"/>
      <c r="AFE97" s="47"/>
      <c r="AFF97" s="48"/>
      <c r="AFG97" s="49"/>
      <c r="AFH97" s="50"/>
      <c r="AFJ97" s="51"/>
      <c r="AFK97" s="51"/>
      <c r="AFM97" s="46"/>
      <c r="AFN97" s="46"/>
      <c r="AFO97" s="47"/>
      <c r="AFP97" s="47"/>
      <c r="AFQ97" s="48"/>
      <c r="AFR97" s="49"/>
      <c r="AFS97" s="50"/>
      <c r="AFU97" s="51"/>
      <c r="AFV97" s="51"/>
      <c r="AFX97" s="46"/>
      <c r="AFY97" s="46"/>
      <c r="AFZ97" s="47"/>
      <c r="AGA97" s="47"/>
      <c r="AGB97" s="48"/>
      <c r="AGC97" s="49"/>
      <c r="AGD97" s="50"/>
      <c r="AGF97" s="51"/>
      <c r="AGG97" s="51"/>
      <c r="AGI97" s="46"/>
      <c r="AGJ97" s="46"/>
      <c r="AGK97" s="47"/>
      <c r="AGL97" s="47"/>
      <c r="AGM97" s="48"/>
      <c r="AGN97" s="49"/>
      <c r="AGO97" s="50"/>
      <c r="AGQ97" s="51"/>
      <c r="AGR97" s="51"/>
      <c r="AGT97" s="46"/>
      <c r="AGU97" s="46"/>
      <c r="AGV97" s="47"/>
      <c r="AGW97" s="47"/>
      <c r="AGX97" s="48"/>
      <c r="AGY97" s="49"/>
      <c r="AGZ97" s="50"/>
      <c r="AHB97" s="51"/>
      <c r="AHC97" s="51"/>
      <c r="AHE97" s="46"/>
      <c r="AHF97" s="46"/>
      <c r="AHG97" s="47"/>
      <c r="AHH97" s="47"/>
      <c r="AHI97" s="48"/>
      <c r="AHJ97" s="49"/>
      <c r="AHK97" s="50"/>
      <c r="AHM97" s="51"/>
      <c r="AHN97" s="51"/>
      <c r="AHP97" s="46"/>
      <c r="AHQ97" s="46"/>
      <c r="AHR97" s="47"/>
      <c r="AHS97" s="47"/>
      <c r="AHT97" s="48"/>
      <c r="AHU97" s="49"/>
      <c r="AHV97" s="50"/>
      <c r="AHX97" s="51"/>
      <c r="AHY97" s="51"/>
      <c r="AIA97" s="46"/>
      <c r="AIB97" s="46"/>
      <c r="AIC97" s="47"/>
      <c r="AID97" s="47"/>
      <c r="AIE97" s="48"/>
      <c r="AIF97" s="49"/>
      <c r="AIG97" s="50"/>
      <c r="AII97" s="51"/>
      <c r="AIJ97" s="51"/>
      <c r="AIL97" s="46"/>
      <c r="AIM97" s="46"/>
      <c r="AIN97" s="47"/>
      <c r="AIO97" s="47"/>
      <c r="AIP97" s="48"/>
      <c r="AIQ97" s="49"/>
      <c r="AIR97" s="50"/>
      <c r="AIT97" s="51"/>
      <c r="AIU97" s="51"/>
      <c r="AIW97" s="46"/>
      <c r="AIX97" s="46"/>
      <c r="AIY97" s="47"/>
      <c r="AIZ97" s="47"/>
      <c r="AJA97" s="48"/>
      <c r="AJB97" s="49"/>
      <c r="AJC97" s="50"/>
      <c r="AJE97" s="51"/>
      <c r="AJF97" s="51"/>
      <c r="AJH97" s="46"/>
      <c r="AJI97" s="46"/>
      <c r="AJJ97" s="47"/>
      <c r="AJK97" s="47"/>
      <c r="AJL97" s="48"/>
      <c r="AJM97" s="49"/>
      <c r="AJN97" s="50"/>
      <c r="AJP97" s="51"/>
      <c r="AJQ97" s="51"/>
      <c r="AJS97" s="46"/>
      <c r="AJT97" s="46"/>
      <c r="AJU97" s="47"/>
      <c r="AJV97" s="47"/>
      <c r="AJW97" s="48"/>
      <c r="AJX97" s="49"/>
      <c r="AJY97" s="50"/>
      <c r="AKA97" s="51"/>
      <c r="AKB97" s="51"/>
      <c r="AKD97" s="46"/>
      <c r="AKE97" s="46"/>
      <c r="AKF97" s="47"/>
      <c r="AKG97" s="47"/>
      <c r="AKH97" s="48"/>
      <c r="AKI97" s="49"/>
      <c r="AKJ97" s="50"/>
      <c r="AKL97" s="51"/>
      <c r="AKM97" s="51"/>
      <c r="AKO97" s="46"/>
      <c r="AKP97" s="46"/>
      <c r="AKQ97" s="47"/>
      <c r="AKR97" s="47"/>
      <c r="AKS97" s="48"/>
      <c r="AKT97" s="49"/>
      <c r="AKU97" s="50"/>
      <c r="AKW97" s="51"/>
      <c r="AKX97" s="51"/>
      <c r="AKZ97" s="46"/>
      <c r="ALA97" s="46"/>
      <c r="ALB97" s="47"/>
      <c r="ALC97" s="47"/>
      <c r="ALD97" s="48"/>
      <c r="ALE97" s="49"/>
      <c r="ALF97" s="50"/>
      <c r="ALH97" s="51"/>
      <c r="ALI97" s="51"/>
      <c r="ALK97" s="46"/>
      <c r="ALL97" s="46"/>
      <c r="ALM97" s="47"/>
      <c r="ALN97" s="47"/>
      <c r="ALO97" s="48"/>
      <c r="ALP97" s="49"/>
      <c r="ALQ97" s="50"/>
      <c r="ALS97" s="51"/>
      <c r="ALT97" s="51"/>
      <c r="ALV97" s="46"/>
      <c r="ALW97" s="46"/>
      <c r="ALX97" s="47"/>
      <c r="ALY97" s="47"/>
      <c r="ALZ97" s="48"/>
      <c r="AMA97" s="49"/>
      <c r="AMB97" s="50"/>
      <c r="AMD97" s="51"/>
      <c r="AME97" s="51"/>
      <c r="AMG97" s="46"/>
    </row>
    <row r="98" spans="1:1021" s="45" customFormat="1" ht="28" x14ac:dyDescent="0.15">
      <c r="A98" s="442" t="s">
        <v>41</v>
      </c>
      <c r="B98" s="79"/>
      <c r="C98" s="79"/>
      <c r="D98" s="80" t="s">
        <v>1306</v>
      </c>
      <c r="E98" s="83" t="s">
        <v>672</v>
      </c>
      <c r="F98" s="67" t="s">
        <v>673</v>
      </c>
      <c r="G98" s="35" t="s">
        <v>92</v>
      </c>
      <c r="I98" s="46"/>
      <c r="J98" s="46"/>
      <c r="K98" s="47"/>
      <c r="L98" s="47"/>
      <c r="M98" s="48"/>
      <c r="N98" s="49"/>
      <c r="O98" s="50"/>
      <c r="Q98" s="51"/>
      <c r="R98" s="51"/>
      <c r="T98" s="46"/>
      <c r="U98" s="46"/>
      <c r="V98" s="47"/>
      <c r="W98" s="47"/>
      <c r="X98" s="48"/>
      <c r="Y98" s="49"/>
      <c r="Z98" s="50"/>
      <c r="AB98" s="51"/>
      <c r="AC98" s="51"/>
      <c r="AE98" s="46"/>
      <c r="AF98" s="46"/>
      <c r="AG98" s="47"/>
      <c r="AH98" s="47"/>
      <c r="AI98" s="48"/>
      <c r="AJ98" s="49"/>
      <c r="AK98" s="50"/>
      <c r="AM98" s="51"/>
      <c r="AN98" s="51"/>
      <c r="AP98" s="46"/>
      <c r="AQ98" s="46"/>
      <c r="AR98" s="47"/>
      <c r="AS98" s="47"/>
      <c r="AT98" s="48"/>
      <c r="AU98" s="49"/>
      <c r="AV98" s="50"/>
      <c r="AX98" s="51"/>
      <c r="AY98" s="51"/>
      <c r="BA98" s="46"/>
      <c r="BB98" s="46"/>
      <c r="BC98" s="47"/>
      <c r="BD98" s="47"/>
      <c r="BE98" s="48"/>
      <c r="BF98" s="49"/>
      <c r="BG98" s="50"/>
      <c r="BI98" s="51"/>
      <c r="BJ98" s="51"/>
      <c r="BL98" s="46"/>
      <c r="BM98" s="46"/>
      <c r="BN98" s="47"/>
      <c r="BO98" s="47"/>
      <c r="BP98" s="48"/>
      <c r="BQ98" s="49"/>
      <c r="BR98" s="50"/>
      <c r="BT98" s="51"/>
      <c r="BU98" s="51"/>
      <c r="BW98" s="46"/>
      <c r="BX98" s="46"/>
      <c r="BY98" s="47"/>
      <c r="BZ98" s="47"/>
      <c r="CA98" s="48"/>
      <c r="CB98" s="49"/>
      <c r="CC98" s="50"/>
      <c r="CE98" s="51"/>
      <c r="CF98" s="51"/>
      <c r="CH98" s="46"/>
      <c r="CI98" s="46"/>
      <c r="CJ98" s="47"/>
      <c r="CK98" s="47"/>
      <c r="CL98" s="48"/>
      <c r="CM98" s="49"/>
      <c r="CN98" s="50"/>
      <c r="CP98" s="51"/>
      <c r="CQ98" s="51"/>
      <c r="CS98" s="46"/>
      <c r="CT98" s="46"/>
      <c r="CU98" s="47"/>
      <c r="CV98" s="47"/>
      <c r="CW98" s="48"/>
      <c r="CX98" s="49"/>
      <c r="CY98" s="50"/>
      <c r="DA98" s="51"/>
      <c r="DB98" s="51"/>
      <c r="DD98" s="46"/>
      <c r="DE98" s="46"/>
      <c r="DF98" s="47"/>
      <c r="DG98" s="47"/>
      <c r="DH98" s="48"/>
      <c r="DI98" s="49"/>
      <c r="DJ98" s="50"/>
      <c r="DL98" s="51"/>
      <c r="DM98" s="51"/>
      <c r="DO98" s="46"/>
      <c r="DP98" s="46"/>
      <c r="DQ98" s="47"/>
      <c r="DR98" s="47"/>
      <c r="DS98" s="48"/>
      <c r="DT98" s="49"/>
      <c r="DU98" s="50"/>
      <c r="DW98" s="51"/>
      <c r="DX98" s="51"/>
      <c r="DZ98" s="46"/>
      <c r="EA98" s="46"/>
      <c r="EB98" s="47"/>
      <c r="EC98" s="47"/>
      <c r="ED98" s="48"/>
      <c r="EE98" s="49"/>
      <c r="EF98" s="50"/>
      <c r="EH98" s="51"/>
      <c r="EI98" s="51"/>
      <c r="EK98" s="46"/>
      <c r="EL98" s="46"/>
      <c r="EM98" s="47"/>
      <c r="EN98" s="47"/>
      <c r="EO98" s="48"/>
      <c r="EP98" s="49"/>
      <c r="EQ98" s="50"/>
      <c r="ES98" s="51"/>
      <c r="ET98" s="51"/>
      <c r="EV98" s="46"/>
      <c r="EW98" s="46"/>
      <c r="EX98" s="47"/>
      <c r="EY98" s="47"/>
      <c r="EZ98" s="48"/>
      <c r="FA98" s="49"/>
      <c r="FB98" s="50"/>
      <c r="FD98" s="51"/>
      <c r="FE98" s="51"/>
      <c r="FG98" s="46"/>
      <c r="FH98" s="46"/>
      <c r="FI98" s="47"/>
      <c r="FJ98" s="47"/>
      <c r="FK98" s="48"/>
      <c r="FL98" s="49"/>
      <c r="FM98" s="50"/>
      <c r="FO98" s="51"/>
      <c r="FP98" s="51"/>
      <c r="FR98" s="46"/>
      <c r="FS98" s="46"/>
      <c r="FT98" s="47"/>
      <c r="FU98" s="47"/>
      <c r="FV98" s="48"/>
      <c r="FW98" s="49"/>
      <c r="FX98" s="50"/>
      <c r="FZ98" s="51"/>
      <c r="GA98" s="51"/>
      <c r="GC98" s="46"/>
      <c r="GD98" s="46"/>
      <c r="GE98" s="47"/>
      <c r="GF98" s="47"/>
      <c r="GG98" s="48"/>
      <c r="GH98" s="49"/>
      <c r="GI98" s="50"/>
      <c r="GK98" s="51"/>
      <c r="GL98" s="51"/>
      <c r="GN98" s="46"/>
      <c r="GO98" s="46"/>
      <c r="GP98" s="47"/>
      <c r="GQ98" s="47"/>
      <c r="GR98" s="48"/>
      <c r="GS98" s="49"/>
      <c r="GT98" s="50"/>
      <c r="GV98" s="51"/>
      <c r="GW98" s="51"/>
      <c r="GY98" s="46"/>
      <c r="GZ98" s="46"/>
      <c r="HA98" s="47"/>
      <c r="HB98" s="47"/>
      <c r="HC98" s="48"/>
      <c r="HD98" s="49"/>
      <c r="HE98" s="50"/>
      <c r="HG98" s="51"/>
      <c r="HH98" s="51"/>
      <c r="HJ98" s="46"/>
      <c r="HK98" s="46"/>
      <c r="HL98" s="47"/>
      <c r="HM98" s="47"/>
      <c r="HN98" s="48"/>
      <c r="HO98" s="49"/>
      <c r="HP98" s="50"/>
      <c r="HR98" s="51"/>
      <c r="HS98" s="51"/>
      <c r="HU98" s="46"/>
      <c r="HV98" s="46"/>
      <c r="HW98" s="47"/>
      <c r="HX98" s="47"/>
      <c r="HY98" s="48"/>
      <c r="HZ98" s="49"/>
      <c r="IA98" s="50"/>
      <c r="IC98" s="51"/>
      <c r="ID98" s="51"/>
      <c r="IF98" s="46"/>
      <c r="IG98" s="46"/>
      <c r="IH98" s="47"/>
      <c r="II98" s="47"/>
      <c r="IJ98" s="48"/>
      <c r="IK98" s="49"/>
      <c r="IL98" s="50"/>
      <c r="IN98" s="51"/>
      <c r="IO98" s="51"/>
      <c r="IQ98" s="46"/>
      <c r="IR98" s="46"/>
      <c r="IS98" s="47"/>
      <c r="IT98" s="47"/>
      <c r="IU98" s="48"/>
      <c r="IV98" s="49"/>
      <c r="IW98" s="50"/>
      <c r="IY98" s="51"/>
      <c r="IZ98" s="51"/>
      <c r="JB98" s="46"/>
      <c r="JC98" s="46"/>
      <c r="JD98" s="47"/>
      <c r="JE98" s="47"/>
      <c r="JF98" s="48"/>
      <c r="JG98" s="49"/>
      <c r="JH98" s="50"/>
      <c r="JJ98" s="51"/>
      <c r="JK98" s="51"/>
      <c r="JM98" s="46"/>
      <c r="JN98" s="46"/>
      <c r="JO98" s="47"/>
      <c r="JP98" s="47"/>
      <c r="JQ98" s="48"/>
      <c r="JR98" s="49"/>
      <c r="JS98" s="50"/>
      <c r="JU98" s="51"/>
      <c r="JV98" s="51"/>
      <c r="JX98" s="46"/>
      <c r="JY98" s="46"/>
      <c r="JZ98" s="47"/>
      <c r="KA98" s="47"/>
      <c r="KB98" s="48"/>
      <c r="KC98" s="49"/>
      <c r="KD98" s="50"/>
      <c r="KF98" s="51"/>
      <c r="KG98" s="51"/>
      <c r="KI98" s="46"/>
      <c r="KJ98" s="46"/>
      <c r="KK98" s="47"/>
      <c r="KL98" s="47"/>
      <c r="KM98" s="48"/>
      <c r="KN98" s="49"/>
      <c r="KO98" s="50"/>
      <c r="KQ98" s="51"/>
      <c r="KR98" s="51"/>
      <c r="KT98" s="46"/>
      <c r="KU98" s="46"/>
      <c r="KV98" s="47"/>
      <c r="KW98" s="47"/>
      <c r="KX98" s="48"/>
      <c r="KY98" s="49"/>
      <c r="KZ98" s="50"/>
      <c r="LB98" s="51"/>
      <c r="LC98" s="51"/>
      <c r="LE98" s="46"/>
      <c r="LF98" s="46"/>
      <c r="LG98" s="47"/>
      <c r="LH98" s="47"/>
      <c r="LI98" s="48"/>
      <c r="LJ98" s="49"/>
      <c r="LK98" s="50"/>
      <c r="LM98" s="51"/>
      <c r="LN98" s="51"/>
      <c r="LP98" s="46"/>
      <c r="LQ98" s="46"/>
      <c r="LR98" s="47"/>
      <c r="LS98" s="47"/>
      <c r="LT98" s="48"/>
      <c r="LU98" s="49"/>
      <c r="LV98" s="50"/>
      <c r="LX98" s="51"/>
      <c r="LY98" s="51"/>
      <c r="MA98" s="46"/>
      <c r="MB98" s="46"/>
      <c r="MC98" s="47"/>
      <c r="MD98" s="47"/>
      <c r="ME98" s="48"/>
      <c r="MF98" s="49"/>
      <c r="MG98" s="50"/>
      <c r="MI98" s="51"/>
      <c r="MJ98" s="51"/>
      <c r="ML98" s="46"/>
      <c r="MM98" s="46"/>
      <c r="MN98" s="47"/>
      <c r="MO98" s="47"/>
      <c r="MP98" s="48"/>
      <c r="MQ98" s="49"/>
      <c r="MR98" s="50"/>
      <c r="MT98" s="51"/>
      <c r="MU98" s="51"/>
      <c r="MW98" s="46"/>
      <c r="MX98" s="46"/>
      <c r="MY98" s="47"/>
      <c r="MZ98" s="47"/>
      <c r="NA98" s="48"/>
      <c r="NB98" s="49"/>
      <c r="NC98" s="50"/>
      <c r="NE98" s="51"/>
      <c r="NF98" s="51"/>
      <c r="NH98" s="46"/>
      <c r="NI98" s="46"/>
      <c r="NJ98" s="47"/>
      <c r="NK98" s="47"/>
      <c r="NL98" s="48"/>
      <c r="NM98" s="49"/>
      <c r="NN98" s="50"/>
      <c r="NP98" s="51"/>
      <c r="NQ98" s="51"/>
      <c r="NS98" s="46"/>
      <c r="NT98" s="46"/>
      <c r="NU98" s="47"/>
      <c r="NV98" s="47"/>
      <c r="NW98" s="48"/>
      <c r="NX98" s="49"/>
      <c r="NY98" s="50"/>
      <c r="OA98" s="51"/>
      <c r="OB98" s="51"/>
      <c r="OD98" s="46"/>
      <c r="OE98" s="46"/>
      <c r="OF98" s="47"/>
      <c r="OG98" s="47"/>
      <c r="OH98" s="48"/>
      <c r="OI98" s="49"/>
      <c r="OJ98" s="50"/>
      <c r="OL98" s="51"/>
      <c r="OM98" s="51"/>
      <c r="OO98" s="46"/>
      <c r="OP98" s="46"/>
      <c r="OQ98" s="47"/>
      <c r="OR98" s="47"/>
      <c r="OS98" s="48"/>
      <c r="OT98" s="49"/>
      <c r="OU98" s="50"/>
      <c r="OW98" s="51"/>
      <c r="OX98" s="51"/>
      <c r="OZ98" s="46"/>
      <c r="PA98" s="46"/>
      <c r="PB98" s="47"/>
      <c r="PC98" s="47"/>
      <c r="PD98" s="48"/>
      <c r="PE98" s="49"/>
      <c r="PF98" s="50"/>
      <c r="PH98" s="51"/>
      <c r="PI98" s="51"/>
      <c r="PK98" s="46"/>
      <c r="PL98" s="46"/>
      <c r="PM98" s="47"/>
      <c r="PN98" s="47"/>
      <c r="PO98" s="48"/>
      <c r="PP98" s="49"/>
      <c r="PQ98" s="50"/>
      <c r="PS98" s="51"/>
      <c r="PT98" s="51"/>
      <c r="PV98" s="46"/>
      <c r="PW98" s="46"/>
      <c r="PX98" s="47"/>
      <c r="PY98" s="47"/>
      <c r="PZ98" s="48"/>
      <c r="QA98" s="49"/>
      <c r="QB98" s="50"/>
      <c r="QD98" s="51"/>
      <c r="QE98" s="51"/>
      <c r="QG98" s="46"/>
      <c r="QH98" s="46"/>
      <c r="QI98" s="47"/>
      <c r="QJ98" s="47"/>
      <c r="QK98" s="48"/>
      <c r="QL98" s="49"/>
      <c r="QM98" s="50"/>
      <c r="QO98" s="51"/>
      <c r="QP98" s="51"/>
      <c r="QR98" s="46"/>
      <c r="QS98" s="46"/>
      <c r="QT98" s="47"/>
      <c r="QU98" s="47"/>
      <c r="QV98" s="48"/>
      <c r="QW98" s="49"/>
      <c r="QX98" s="50"/>
      <c r="QZ98" s="51"/>
      <c r="RA98" s="51"/>
      <c r="RC98" s="46"/>
      <c r="RD98" s="46"/>
      <c r="RE98" s="47"/>
      <c r="RF98" s="47"/>
      <c r="RG98" s="48"/>
      <c r="RH98" s="49"/>
      <c r="RI98" s="50"/>
      <c r="RK98" s="51"/>
      <c r="RL98" s="51"/>
      <c r="RN98" s="46"/>
      <c r="RO98" s="46"/>
      <c r="RP98" s="47"/>
      <c r="RQ98" s="47"/>
      <c r="RR98" s="48"/>
      <c r="RS98" s="49"/>
      <c r="RT98" s="50"/>
      <c r="RV98" s="51"/>
      <c r="RW98" s="51"/>
      <c r="RY98" s="46"/>
      <c r="RZ98" s="46"/>
      <c r="SA98" s="47"/>
      <c r="SB98" s="47"/>
      <c r="SC98" s="48"/>
      <c r="SD98" s="49"/>
      <c r="SE98" s="50"/>
      <c r="SG98" s="51"/>
      <c r="SH98" s="51"/>
      <c r="SJ98" s="46"/>
      <c r="SK98" s="46"/>
      <c r="SL98" s="47"/>
      <c r="SM98" s="47"/>
      <c r="SN98" s="48"/>
      <c r="SO98" s="49"/>
      <c r="SP98" s="50"/>
      <c r="SR98" s="51"/>
      <c r="SS98" s="51"/>
      <c r="SU98" s="46"/>
      <c r="SV98" s="46"/>
      <c r="SW98" s="47"/>
      <c r="SX98" s="47"/>
      <c r="SY98" s="48"/>
      <c r="SZ98" s="49"/>
      <c r="TA98" s="50"/>
      <c r="TC98" s="51"/>
      <c r="TD98" s="51"/>
      <c r="TF98" s="46"/>
      <c r="TG98" s="46"/>
      <c r="TH98" s="47"/>
      <c r="TI98" s="47"/>
      <c r="TJ98" s="48"/>
      <c r="TK98" s="49"/>
      <c r="TL98" s="50"/>
      <c r="TN98" s="51"/>
      <c r="TO98" s="51"/>
      <c r="TQ98" s="46"/>
      <c r="TR98" s="46"/>
      <c r="TS98" s="47"/>
      <c r="TT98" s="47"/>
      <c r="TU98" s="48"/>
      <c r="TV98" s="49"/>
      <c r="TW98" s="50"/>
      <c r="TY98" s="51"/>
      <c r="TZ98" s="51"/>
      <c r="UB98" s="46"/>
      <c r="UC98" s="46"/>
      <c r="UD98" s="47"/>
      <c r="UE98" s="47"/>
      <c r="UF98" s="48"/>
      <c r="UG98" s="49"/>
      <c r="UH98" s="50"/>
      <c r="UJ98" s="51"/>
      <c r="UK98" s="51"/>
      <c r="UM98" s="46"/>
      <c r="UN98" s="46"/>
      <c r="UO98" s="47"/>
      <c r="UP98" s="47"/>
      <c r="UQ98" s="48"/>
      <c r="UR98" s="49"/>
      <c r="US98" s="50"/>
      <c r="UU98" s="51"/>
      <c r="UV98" s="51"/>
      <c r="UX98" s="46"/>
      <c r="UY98" s="46"/>
      <c r="UZ98" s="47"/>
      <c r="VA98" s="47"/>
      <c r="VB98" s="48"/>
      <c r="VC98" s="49"/>
      <c r="VD98" s="50"/>
      <c r="VF98" s="51"/>
      <c r="VG98" s="51"/>
      <c r="VI98" s="46"/>
      <c r="VJ98" s="46"/>
      <c r="VK98" s="47"/>
      <c r="VL98" s="47"/>
      <c r="VM98" s="48"/>
      <c r="VN98" s="49"/>
      <c r="VO98" s="50"/>
      <c r="VQ98" s="51"/>
      <c r="VR98" s="51"/>
      <c r="VT98" s="46"/>
      <c r="VU98" s="46"/>
      <c r="VV98" s="47"/>
      <c r="VW98" s="47"/>
      <c r="VX98" s="48"/>
      <c r="VY98" s="49"/>
      <c r="VZ98" s="50"/>
      <c r="WB98" s="51"/>
      <c r="WC98" s="51"/>
      <c r="WE98" s="46"/>
      <c r="WF98" s="46"/>
      <c r="WG98" s="47"/>
      <c r="WH98" s="47"/>
      <c r="WI98" s="48"/>
      <c r="WJ98" s="49"/>
      <c r="WK98" s="50"/>
      <c r="WM98" s="51"/>
      <c r="WN98" s="51"/>
      <c r="WP98" s="46"/>
      <c r="WQ98" s="46"/>
      <c r="WR98" s="47"/>
      <c r="WS98" s="47"/>
      <c r="WT98" s="48"/>
      <c r="WU98" s="49"/>
      <c r="WV98" s="50"/>
      <c r="WX98" s="51"/>
      <c r="WY98" s="51"/>
      <c r="XA98" s="46"/>
      <c r="XB98" s="46"/>
      <c r="XC98" s="47"/>
      <c r="XD98" s="47"/>
      <c r="XE98" s="48"/>
      <c r="XF98" s="49"/>
      <c r="XG98" s="50"/>
      <c r="XI98" s="51"/>
      <c r="XJ98" s="51"/>
      <c r="XL98" s="46"/>
      <c r="XM98" s="46"/>
      <c r="XN98" s="47"/>
      <c r="XO98" s="47"/>
      <c r="XP98" s="48"/>
      <c r="XQ98" s="49"/>
      <c r="XR98" s="50"/>
      <c r="XT98" s="51"/>
      <c r="XU98" s="51"/>
      <c r="XW98" s="46"/>
      <c r="XX98" s="46"/>
      <c r="XY98" s="47"/>
      <c r="XZ98" s="47"/>
      <c r="YA98" s="48"/>
      <c r="YB98" s="49"/>
      <c r="YC98" s="50"/>
      <c r="YE98" s="51"/>
      <c r="YF98" s="51"/>
      <c r="YH98" s="46"/>
      <c r="YI98" s="46"/>
      <c r="YJ98" s="47"/>
      <c r="YK98" s="47"/>
      <c r="YL98" s="48"/>
      <c r="YM98" s="49"/>
      <c r="YN98" s="50"/>
      <c r="YP98" s="51"/>
      <c r="YQ98" s="51"/>
      <c r="YS98" s="46"/>
      <c r="YT98" s="46"/>
      <c r="YU98" s="47"/>
      <c r="YV98" s="47"/>
      <c r="YW98" s="48"/>
      <c r="YX98" s="49"/>
      <c r="YY98" s="50"/>
      <c r="ZA98" s="51"/>
      <c r="ZB98" s="51"/>
      <c r="ZD98" s="46"/>
      <c r="ZE98" s="46"/>
      <c r="ZF98" s="47"/>
      <c r="ZG98" s="47"/>
      <c r="ZH98" s="48"/>
      <c r="ZI98" s="49"/>
      <c r="ZJ98" s="50"/>
      <c r="ZL98" s="51"/>
      <c r="ZM98" s="51"/>
      <c r="ZO98" s="46"/>
      <c r="ZP98" s="46"/>
      <c r="ZQ98" s="47"/>
      <c r="ZR98" s="47"/>
      <c r="ZS98" s="48"/>
      <c r="ZT98" s="49"/>
      <c r="ZU98" s="50"/>
      <c r="ZW98" s="51"/>
      <c r="ZX98" s="51"/>
      <c r="ZZ98" s="46"/>
      <c r="AAA98" s="46"/>
      <c r="AAB98" s="47"/>
      <c r="AAC98" s="47"/>
      <c r="AAD98" s="48"/>
      <c r="AAE98" s="49"/>
      <c r="AAF98" s="50"/>
      <c r="AAH98" s="51"/>
      <c r="AAI98" s="51"/>
      <c r="AAK98" s="46"/>
      <c r="AAL98" s="46"/>
      <c r="AAM98" s="47"/>
      <c r="AAN98" s="47"/>
      <c r="AAO98" s="48"/>
      <c r="AAP98" s="49"/>
      <c r="AAQ98" s="50"/>
      <c r="AAS98" s="51"/>
      <c r="AAT98" s="51"/>
      <c r="AAV98" s="46"/>
      <c r="AAW98" s="46"/>
      <c r="AAX98" s="47"/>
      <c r="AAY98" s="47"/>
      <c r="AAZ98" s="48"/>
      <c r="ABA98" s="49"/>
      <c r="ABB98" s="50"/>
      <c r="ABD98" s="51"/>
      <c r="ABE98" s="51"/>
      <c r="ABG98" s="46"/>
      <c r="ABH98" s="46"/>
      <c r="ABI98" s="47"/>
      <c r="ABJ98" s="47"/>
      <c r="ABK98" s="48"/>
      <c r="ABL98" s="49"/>
      <c r="ABM98" s="50"/>
      <c r="ABO98" s="51"/>
      <c r="ABP98" s="51"/>
      <c r="ABR98" s="46"/>
      <c r="ABS98" s="46"/>
      <c r="ABT98" s="47"/>
      <c r="ABU98" s="47"/>
      <c r="ABV98" s="48"/>
      <c r="ABW98" s="49"/>
      <c r="ABX98" s="50"/>
      <c r="ABZ98" s="51"/>
      <c r="ACA98" s="51"/>
      <c r="ACC98" s="46"/>
      <c r="ACD98" s="46"/>
      <c r="ACE98" s="47"/>
      <c r="ACF98" s="47"/>
      <c r="ACG98" s="48"/>
      <c r="ACH98" s="49"/>
      <c r="ACI98" s="50"/>
      <c r="ACK98" s="51"/>
      <c r="ACL98" s="51"/>
      <c r="ACN98" s="46"/>
      <c r="ACO98" s="46"/>
      <c r="ACP98" s="47"/>
      <c r="ACQ98" s="47"/>
      <c r="ACR98" s="48"/>
      <c r="ACS98" s="49"/>
      <c r="ACT98" s="50"/>
      <c r="ACV98" s="51"/>
      <c r="ACW98" s="51"/>
      <c r="ACY98" s="46"/>
      <c r="ACZ98" s="46"/>
      <c r="ADA98" s="47"/>
      <c r="ADB98" s="47"/>
      <c r="ADC98" s="48"/>
      <c r="ADD98" s="49"/>
      <c r="ADE98" s="50"/>
      <c r="ADG98" s="51"/>
      <c r="ADH98" s="51"/>
      <c r="ADJ98" s="46"/>
      <c r="ADK98" s="46"/>
      <c r="ADL98" s="47"/>
      <c r="ADM98" s="47"/>
      <c r="ADN98" s="48"/>
      <c r="ADO98" s="49"/>
      <c r="ADP98" s="50"/>
      <c r="ADR98" s="51"/>
      <c r="ADS98" s="51"/>
      <c r="ADU98" s="46"/>
      <c r="ADV98" s="46"/>
      <c r="ADW98" s="47"/>
      <c r="ADX98" s="47"/>
      <c r="ADY98" s="48"/>
      <c r="ADZ98" s="49"/>
      <c r="AEA98" s="50"/>
      <c r="AEC98" s="51"/>
      <c r="AED98" s="51"/>
      <c r="AEF98" s="46"/>
      <c r="AEG98" s="46"/>
      <c r="AEH98" s="47"/>
      <c r="AEI98" s="47"/>
      <c r="AEJ98" s="48"/>
      <c r="AEK98" s="49"/>
      <c r="AEL98" s="50"/>
      <c r="AEN98" s="51"/>
      <c r="AEO98" s="51"/>
      <c r="AEQ98" s="46"/>
      <c r="AER98" s="46"/>
      <c r="AES98" s="47"/>
      <c r="AET98" s="47"/>
      <c r="AEU98" s="48"/>
      <c r="AEV98" s="49"/>
      <c r="AEW98" s="50"/>
      <c r="AEY98" s="51"/>
      <c r="AEZ98" s="51"/>
      <c r="AFB98" s="46"/>
      <c r="AFC98" s="46"/>
      <c r="AFD98" s="47"/>
      <c r="AFE98" s="47"/>
      <c r="AFF98" s="48"/>
      <c r="AFG98" s="49"/>
      <c r="AFH98" s="50"/>
      <c r="AFJ98" s="51"/>
      <c r="AFK98" s="51"/>
      <c r="AFM98" s="46"/>
      <c r="AFN98" s="46"/>
      <c r="AFO98" s="47"/>
      <c r="AFP98" s="47"/>
      <c r="AFQ98" s="48"/>
      <c r="AFR98" s="49"/>
      <c r="AFS98" s="50"/>
      <c r="AFU98" s="51"/>
      <c r="AFV98" s="51"/>
      <c r="AFX98" s="46"/>
      <c r="AFY98" s="46"/>
      <c r="AFZ98" s="47"/>
      <c r="AGA98" s="47"/>
      <c r="AGB98" s="48"/>
      <c r="AGC98" s="49"/>
      <c r="AGD98" s="50"/>
      <c r="AGF98" s="51"/>
      <c r="AGG98" s="51"/>
      <c r="AGI98" s="46"/>
      <c r="AGJ98" s="46"/>
      <c r="AGK98" s="47"/>
      <c r="AGL98" s="47"/>
      <c r="AGM98" s="48"/>
      <c r="AGN98" s="49"/>
      <c r="AGO98" s="50"/>
      <c r="AGQ98" s="51"/>
      <c r="AGR98" s="51"/>
      <c r="AGT98" s="46"/>
      <c r="AGU98" s="46"/>
      <c r="AGV98" s="47"/>
      <c r="AGW98" s="47"/>
      <c r="AGX98" s="48"/>
      <c r="AGY98" s="49"/>
      <c r="AGZ98" s="50"/>
      <c r="AHB98" s="51"/>
      <c r="AHC98" s="51"/>
      <c r="AHE98" s="46"/>
      <c r="AHF98" s="46"/>
      <c r="AHG98" s="47"/>
      <c r="AHH98" s="47"/>
      <c r="AHI98" s="48"/>
      <c r="AHJ98" s="49"/>
      <c r="AHK98" s="50"/>
      <c r="AHM98" s="51"/>
      <c r="AHN98" s="51"/>
      <c r="AHP98" s="46"/>
      <c r="AHQ98" s="46"/>
      <c r="AHR98" s="47"/>
      <c r="AHS98" s="47"/>
      <c r="AHT98" s="48"/>
      <c r="AHU98" s="49"/>
      <c r="AHV98" s="50"/>
      <c r="AHX98" s="51"/>
      <c r="AHY98" s="51"/>
      <c r="AIA98" s="46"/>
      <c r="AIB98" s="46"/>
      <c r="AIC98" s="47"/>
      <c r="AID98" s="47"/>
      <c r="AIE98" s="48"/>
      <c r="AIF98" s="49"/>
      <c r="AIG98" s="50"/>
      <c r="AII98" s="51"/>
      <c r="AIJ98" s="51"/>
      <c r="AIL98" s="46"/>
      <c r="AIM98" s="46"/>
      <c r="AIN98" s="47"/>
      <c r="AIO98" s="47"/>
      <c r="AIP98" s="48"/>
      <c r="AIQ98" s="49"/>
      <c r="AIR98" s="50"/>
      <c r="AIT98" s="51"/>
      <c r="AIU98" s="51"/>
      <c r="AIW98" s="46"/>
      <c r="AIX98" s="46"/>
      <c r="AIY98" s="47"/>
      <c r="AIZ98" s="47"/>
      <c r="AJA98" s="48"/>
      <c r="AJB98" s="49"/>
      <c r="AJC98" s="50"/>
      <c r="AJE98" s="51"/>
      <c r="AJF98" s="51"/>
      <c r="AJH98" s="46"/>
      <c r="AJI98" s="46"/>
      <c r="AJJ98" s="47"/>
      <c r="AJK98" s="47"/>
      <c r="AJL98" s="48"/>
      <c r="AJM98" s="49"/>
      <c r="AJN98" s="50"/>
      <c r="AJP98" s="51"/>
      <c r="AJQ98" s="51"/>
      <c r="AJS98" s="46"/>
      <c r="AJT98" s="46"/>
      <c r="AJU98" s="47"/>
      <c r="AJV98" s="47"/>
      <c r="AJW98" s="48"/>
      <c r="AJX98" s="49"/>
      <c r="AJY98" s="50"/>
      <c r="AKA98" s="51"/>
      <c r="AKB98" s="51"/>
      <c r="AKD98" s="46"/>
      <c r="AKE98" s="46"/>
      <c r="AKF98" s="47"/>
      <c r="AKG98" s="47"/>
      <c r="AKH98" s="48"/>
      <c r="AKI98" s="49"/>
      <c r="AKJ98" s="50"/>
      <c r="AKL98" s="51"/>
      <c r="AKM98" s="51"/>
      <c r="AKO98" s="46"/>
      <c r="AKP98" s="46"/>
      <c r="AKQ98" s="47"/>
      <c r="AKR98" s="47"/>
      <c r="AKS98" s="48"/>
      <c r="AKT98" s="49"/>
      <c r="AKU98" s="50"/>
      <c r="AKW98" s="51"/>
      <c r="AKX98" s="51"/>
      <c r="AKZ98" s="46"/>
      <c r="ALA98" s="46"/>
      <c r="ALB98" s="47"/>
      <c r="ALC98" s="47"/>
      <c r="ALD98" s="48"/>
      <c r="ALE98" s="49"/>
      <c r="ALF98" s="50"/>
      <c r="ALH98" s="51"/>
      <c r="ALI98" s="51"/>
      <c r="ALK98" s="46"/>
      <c r="ALL98" s="46"/>
      <c r="ALM98" s="47"/>
      <c r="ALN98" s="47"/>
      <c r="ALO98" s="48"/>
      <c r="ALP98" s="49"/>
      <c r="ALQ98" s="50"/>
      <c r="ALS98" s="51"/>
      <c r="ALT98" s="51"/>
      <c r="ALV98" s="46"/>
      <c r="ALW98" s="46"/>
      <c r="ALX98" s="47"/>
      <c r="ALY98" s="47"/>
      <c r="ALZ98" s="48"/>
      <c r="AMA98" s="49"/>
      <c r="AMB98" s="50"/>
      <c r="AMD98" s="51"/>
      <c r="AME98" s="51"/>
      <c r="AMG98" s="46"/>
    </row>
    <row r="99" spans="1:1021" s="45" customFormat="1" ht="28" x14ac:dyDescent="0.15">
      <c r="A99" s="442" t="s">
        <v>42</v>
      </c>
      <c r="B99" s="79"/>
      <c r="C99" s="79"/>
      <c r="D99" s="451" t="s">
        <v>329</v>
      </c>
      <c r="E99" s="452" t="s">
        <v>681</v>
      </c>
      <c r="F99" s="441" t="s">
        <v>682</v>
      </c>
      <c r="G99" s="35" t="s">
        <v>92</v>
      </c>
      <c r="I99" s="46"/>
      <c r="J99" s="46"/>
      <c r="K99" s="47"/>
      <c r="L99" s="47"/>
      <c r="M99" s="48"/>
      <c r="N99" s="49"/>
      <c r="O99" s="50"/>
      <c r="Q99" s="51"/>
      <c r="R99" s="51"/>
      <c r="T99" s="46"/>
      <c r="U99" s="46"/>
      <c r="V99" s="47"/>
      <c r="W99" s="47"/>
      <c r="X99" s="48"/>
      <c r="Y99" s="49"/>
      <c r="Z99" s="50"/>
      <c r="AB99" s="51"/>
      <c r="AC99" s="51"/>
      <c r="AE99" s="46"/>
      <c r="AF99" s="46"/>
      <c r="AG99" s="47"/>
      <c r="AH99" s="47"/>
      <c r="AI99" s="48"/>
      <c r="AJ99" s="49"/>
      <c r="AK99" s="50"/>
      <c r="AM99" s="51"/>
      <c r="AN99" s="51"/>
      <c r="AP99" s="46"/>
      <c r="AQ99" s="46"/>
      <c r="AR99" s="47"/>
      <c r="AS99" s="47"/>
      <c r="AT99" s="48"/>
      <c r="AU99" s="49"/>
      <c r="AV99" s="50"/>
      <c r="AX99" s="51"/>
      <c r="AY99" s="51"/>
      <c r="BA99" s="46"/>
      <c r="BB99" s="46"/>
      <c r="BC99" s="47"/>
      <c r="BD99" s="47"/>
      <c r="BE99" s="48"/>
      <c r="BF99" s="49"/>
      <c r="BG99" s="50"/>
      <c r="BI99" s="51"/>
      <c r="BJ99" s="51"/>
      <c r="BL99" s="46"/>
      <c r="BM99" s="46"/>
      <c r="BN99" s="47"/>
      <c r="BO99" s="47"/>
      <c r="BP99" s="48"/>
      <c r="BQ99" s="49"/>
      <c r="BR99" s="50"/>
      <c r="BT99" s="51"/>
      <c r="BU99" s="51"/>
      <c r="BW99" s="46"/>
      <c r="BX99" s="46"/>
      <c r="BY99" s="47"/>
      <c r="BZ99" s="47"/>
      <c r="CA99" s="48"/>
      <c r="CB99" s="49"/>
      <c r="CC99" s="50"/>
      <c r="CE99" s="51"/>
      <c r="CF99" s="51"/>
      <c r="CH99" s="46"/>
      <c r="CI99" s="46"/>
      <c r="CJ99" s="47"/>
      <c r="CK99" s="47"/>
      <c r="CL99" s="48"/>
      <c r="CM99" s="49"/>
      <c r="CN99" s="50"/>
      <c r="CP99" s="51"/>
      <c r="CQ99" s="51"/>
      <c r="CS99" s="46"/>
      <c r="CT99" s="46"/>
      <c r="CU99" s="47"/>
      <c r="CV99" s="47"/>
      <c r="CW99" s="48"/>
      <c r="CX99" s="49"/>
      <c r="CY99" s="50"/>
      <c r="DA99" s="51"/>
      <c r="DB99" s="51"/>
      <c r="DD99" s="46"/>
      <c r="DE99" s="46"/>
      <c r="DF99" s="47"/>
      <c r="DG99" s="47"/>
      <c r="DH99" s="48"/>
      <c r="DI99" s="49"/>
      <c r="DJ99" s="50"/>
      <c r="DL99" s="51"/>
      <c r="DM99" s="51"/>
      <c r="DO99" s="46"/>
      <c r="DP99" s="46"/>
      <c r="DQ99" s="47"/>
      <c r="DR99" s="47"/>
      <c r="DS99" s="48"/>
      <c r="DT99" s="49"/>
      <c r="DU99" s="50"/>
      <c r="DW99" s="51"/>
      <c r="DX99" s="51"/>
      <c r="DZ99" s="46"/>
      <c r="EA99" s="46"/>
      <c r="EB99" s="47"/>
      <c r="EC99" s="47"/>
      <c r="ED99" s="48"/>
      <c r="EE99" s="49"/>
      <c r="EF99" s="50"/>
      <c r="EH99" s="51"/>
      <c r="EI99" s="51"/>
      <c r="EK99" s="46"/>
      <c r="EL99" s="46"/>
      <c r="EM99" s="47"/>
      <c r="EN99" s="47"/>
      <c r="EO99" s="48"/>
      <c r="EP99" s="49"/>
      <c r="EQ99" s="50"/>
      <c r="ES99" s="51"/>
      <c r="ET99" s="51"/>
      <c r="EV99" s="46"/>
      <c r="EW99" s="46"/>
      <c r="EX99" s="47"/>
      <c r="EY99" s="47"/>
      <c r="EZ99" s="48"/>
      <c r="FA99" s="49"/>
      <c r="FB99" s="50"/>
      <c r="FD99" s="51"/>
      <c r="FE99" s="51"/>
      <c r="FG99" s="46"/>
      <c r="FH99" s="46"/>
      <c r="FI99" s="47"/>
      <c r="FJ99" s="47"/>
      <c r="FK99" s="48"/>
      <c r="FL99" s="49"/>
      <c r="FM99" s="50"/>
      <c r="FO99" s="51"/>
      <c r="FP99" s="51"/>
      <c r="FR99" s="46"/>
      <c r="FS99" s="46"/>
      <c r="FT99" s="47"/>
      <c r="FU99" s="47"/>
      <c r="FV99" s="48"/>
      <c r="FW99" s="49"/>
      <c r="FX99" s="50"/>
      <c r="FZ99" s="51"/>
      <c r="GA99" s="51"/>
      <c r="GC99" s="46"/>
      <c r="GD99" s="46"/>
      <c r="GE99" s="47"/>
      <c r="GF99" s="47"/>
      <c r="GG99" s="48"/>
      <c r="GH99" s="49"/>
      <c r="GI99" s="50"/>
      <c r="GK99" s="51"/>
      <c r="GL99" s="51"/>
      <c r="GN99" s="46"/>
      <c r="GO99" s="46"/>
      <c r="GP99" s="47"/>
      <c r="GQ99" s="47"/>
      <c r="GR99" s="48"/>
      <c r="GS99" s="49"/>
      <c r="GT99" s="50"/>
      <c r="GV99" s="51"/>
      <c r="GW99" s="51"/>
      <c r="GY99" s="46"/>
      <c r="GZ99" s="46"/>
      <c r="HA99" s="47"/>
      <c r="HB99" s="47"/>
      <c r="HC99" s="48"/>
      <c r="HD99" s="49"/>
      <c r="HE99" s="50"/>
      <c r="HG99" s="51"/>
      <c r="HH99" s="51"/>
      <c r="HJ99" s="46"/>
      <c r="HK99" s="46"/>
      <c r="HL99" s="47"/>
      <c r="HM99" s="47"/>
      <c r="HN99" s="48"/>
      <c r="HO99" s="49"/>
      <c r="HP99" s="50"/>
      <c r="HR99" s="51"/>
      <c r="HS99" s="51"/>
      <c r="HU99" s="46"/>
      <c r="HV99" s="46"/>
      <c r="HW99" s="47"/>
      <c r="HX99" s="47"/>
      <c r="HY99" s="48"/>
      <c r="HZ99" s="49"/>
      <c r="IA99" s="50"/>
      <c r="IC99" s="51"/>
      <c r="ID99" s="51"/>
      <c r="IF99" s="46"/>
      <c r="IG99" s="46"/>
      <c r="IH99" s="47"/>
      <c r="II99" s="47"/>
      <c r="IJ99" s="48"/>
      <c r="IK99" s="49"/>
      <c r="IL99" s="50"/>
      <c r="IN99" s="51"/>
      <c r="IO99" s="51"/>
      <c r="IQ99" s="46"/>
      <c r="IR99" s="46"/>
      <c r="IS99" s="47"/>
      <c r="IT99" s="47"/>
      <c r="IU99" s="48"/>
      <c r="IV99" s="49"/>
      <c r="IW99" s="50"/>
      <c r="IY99" s="51"/>
      <c r="IZ99" s="51"/>
      <c r="JB99" s="46"/>
      <c r="JC99" s="46"/>
      <c r="JD99" s="47"/>
      <c r="JE99" s="47"/>
      <c r="JF99" s="48"/>
      <c r="JG99" s="49"/>
      <c r="JH99" s="50"/>
      <c r="JJ99" s="51"/>
      <c r="JK99" s="51"/>
      <c r="JM99" s="46"/>
      <c r="JN99" s="46"/>
      <c r="JO99" s="47"/>
      <c r="JP99" s="47"/>
      <c r="JQ99" s="48"/>
      <c r="JR99" s="49"/>
      <c r="JS99" s="50"/>
      <c r="JU99" s="51"/>
      <c r="JV99" s="51"/>
      <c r="JX99" s="46"/>
      <c r="JY99" s="46"/>
      <c r="JZ99" s="47"/>
      <c r="KA99" s="47"/>
      <c r="KB99" s="48"/>
      <c r="KC99" s="49"/>
      <c r="KD99" s="50"/>
      <c r="KF99" s="51"/>
      <c r="KG99" s="51"/>
      <c r="KI99" s="46"/>
      <c r="KJ99" s="46"/>
      <c r="KK99" s="47"/>
      <c r="KL99" s="47"/>
      <c r="KM99" s="48"/>
      <c r="KN99" s="49"/>
      <c r="KO99" s="50"/>
      <c r="KQ99" s="51"/>
      <c r="KR99" s="51"/>
      <c r="KT99" s="46"/>
      <c r="KU99" s="46"/>
      <c r="KV99" s="47"/>
      <c r="KW99" s="47"/>
      <c r="KX99" s="48"/>
      <c r="KY99" s="49"/>
      <c r="KZ99" s="50"/>
      <c r="LB99" s="51"/>
      <c r="LC99" s="51"/>
      <c r="LE99" s="46"/>
      <c r="LF99" s="46"/>
      <c r="LG99" s="47"/>
      <c r="LH99" s="47"/>
      <c r="LI99" s="48"/>
      <c r="LJ99" s="49"/>
      <c r="LK99" s="50"/>
      <c r="LM99" s="51"/>
      <c r="LN99" s="51"/>
      <c r="LP99" s="46"/>
      <c r="LQ99" s="46"/>
      <c r="LR99" s="47"/>
      <c r="LS99" s="47"/>
      <c r="LT99" s="48"/>
      <c r="LU99" s="49"/>
      <c r="LV99" s="50"/>
      <c r="LX99" s="51"/>
      <c r="LY99" s="51"/>
      <c r="MA99" s="46"/>
      <c r="MB99" s="46"/>
      <c r="MC99" s="47"/>
      <c r="MD99" s="47"/>
      <c r="ME99" s="48"/>
      <c r="MF99" s="49"/>
      <c r="MG99" s="50"/>
      <c r="MI99" s="51"/>
      <c r="MJ99" s="51"/>
      <c r="ML99" s="46"/>
      <c r="MM99" s="46"/>
      <c r="MN99" s="47"/>
      <c r="MO99" s="47"/>
      <c r="MP99" s="48"/>
      <c r="MQ99" s="49"/>
      <c r="MR99" s="50"/>
      <c r="MT99" s="51"/>
      <c r="MU99" s="51"/>
      <c r="MW99" s="46"/>
      <c r="MX99" s="46"/>
      <c r="MY99" s="47"/>
      <c r="MZ99" s="47"/>
      <c r="NA99" s="48"/>
      <c r="NB99" s="49"/>
      <c r="NC99" s="50"/>
      <c r="NE99" s="51"/>
      <c r="NF99" s="51"/>
      <c r="NH99" s="46"/>
      <c r="NI99" s="46"/>
      <c r="NJ99" s="47"/>
      <c r="NK99" s="47"/>
      <c r="NL99" s="48"/>
      <c r="NM99" s="49"/>
      <c r="NN99" s="50"/>
      <c r="NP99" s="51"/>
      <c r="NQ99" s="51"/>
      <c r="NS99" s="46"/>
      <c r="NT99" s="46"/>
      <c r="NU99" s="47"/>
      <c r="NV99" s="47"/>
      <c r="NW99" s="48"/>
      <c r="NX99" s="49"/>
      <c r="NY99" s="50"/>
      <c r="OA99" s="51"/>
      <c r="OB99" s="51"/>
      <c r="OD99" s="46"/>
      <c r="OE99" s="46"/>
      <c r="OF99" s="47"/>
      <c r="OG99" s="47"/>
      <c r="OH99" s="48"/>
      <c r="OI99" s="49"/>
      <c r="OJ99" s="50"/>
      <c r="OL99" s="51"/>
      <c r="OM99" s="51"/>
      <c r="OO99" s="46"/>
      <c r="OP99" s="46"/>
      <c r="OQ99" s="47"/>
      <c r="OR99" s="47"/>
      <c r="OS99" s="48"/>
      <c r="OT99" s="49"/>
      <c r="OU99" s="50"/>
      <c r="OW99" s="51"/>
      <c r="OX99" s="51"/>
      <c r="OZ99" s="46"/>
      <c r="PA99" s="46"/>
      <c r="PB99" s="47"/>
      <c r="PC99" s="47"/>
      <c r="PD99" s="48"/>
      <c r="PE99" s="49"/>
      <c r="PF99" s="50"/>
      <c r="PH99" s="51"/>
      <c r="PI99" s="51"/>
      <c r="PK99" s="46"/>
      <c r="PL99" s="46"/>
      <c r="PM99" s="47"/>
      <c r="PN99" s="47"/>
      <c r="PO99" s="48"/>
      <c r="PP99" s="49"/>
      <c r="PQ99" s="50"/>
      <c r="PS99" s="51"/>
      <c r="PT99" s="51"/>
      <c r="PV99" s="46"/>
      <c r="PW99" s="46"/>
      <c r="PX99" s="47"/>
      <c r="PY99" s="47"/>
      <c r="PZ99" s="48"/>
      <c r="QA99" s="49"/>
      <c r="QB99" s="50"/>
      <c r="QD99" s="51"/>
      <c r="QE99" s="51"/>
      <c r="QG99" s="46"/>
      <c r="QH99" s="46"/>
      <c r="QI99" s="47"/>
      <c r="QJ99" s="47"/>
      <c r="QK99" s="48"/>
      <c r="QL99" s="49"/>
      <c r="QM99" s="50"/>
      <c r="QO99" s="51"/>
      <c r="QP99" s="51"/>
      <c r="QR99" s="46"/>
      <c r="QS99" s="46"/>
      <c r="QT99" s="47"/>
      <c r="QU99" s="47"/>
      <c r="QV99" s="48"/>
      <c r="QW99" s="49"/>
      <c r="QX99" s="50"/>
      <c r="QZ99" s="51"/>
      <c r="RA99" s="51"/>
      <c r="RC99" s="46"/>
      <c r="RD99" s="46"/>
      <c r="RE99" s="47"/>
      <c r="RF99" s="47"/>
      <c r="RG99" s="48"/>
      <c r="RH99" s="49"/>
      <c r="RI99" s="50"/>
      <c r="RK99" s="51"/>
      <c r="RL99" s="51"/>
      <c r="RN99" s="46"/>
      <c r="RO99" s="46"/>
      <c r="RP99" s="47"/>
      <c r="RQ99" s="47"/>
      <c r="RR99" s="48"/>
      <c r="RS99" s="49"/>
      <c r="RT99" s="50"/>
      <c r="RV99" s="51"/>
      <c r="RW99" s="51"/>
      <c r="RY99" s="46"/>
      <c r="RZ99" s="46"/>
      <c r="SA99" s="47"/>
      <c r="SB99" s="47"/>
      <c r="SC99" s="48"/>
      <c r="SD99" s="49"/>
      <c r="SE99" s="50"/>
      <c r="SG99" s="51"/>
      <c r="SH99" s="51"/>
      <c r="SJ99" s="46"/>
      <c r="SK99" s="46"/>
      <c r="SL99" s="47"/>
      <c r="SM99" s="47"/>
      <c r="SN99" s="48"/>
      <c r="SO99" s="49"/>
      <c r="SP99" s="50"/>
      <c r="SR99" s="51"/>
      <c r="SS99" s="51"/>
      <c r="SU99" s="46"/>
      <c r="SV99" s="46"/>
      <c r="SW99" s="47"/>
      <c r="SX99" s="47"/>
      <c r="SY99" s="48"/>
      <c r="SZ99" s="49"/>
      <c r="TA99" s="50"/>
      <c r="TC99" s="51"/>
      <c r="TD99" s="51"/>
      <c r="TF99" s="46"/>
      <c r="TG99" s="46"/>
      <c r="TH99" s="47"/>
      <c r="TI99" s="47"/>
      <c r="TJ99" s="48"/>
      <c r="TK99" s="49"/>
      <c r="TL99" s="50"/>
      <c r="TN99" s="51"/>
      <c r="TO99" s="51"/>
      <c r="TQ99" s="46"/>
      <c r="TR99" s="46"/>
      <c r="TS99" s="47"/>
      <c r="TT99" s="47"/>
      <c r="TU99" s="48"/>
      <c r="TV99" s="49"/>
      <c r="TW99" s="50"/>
      <c r="TY99" s="51"/>
      <c r="TZ99" s="51"/>
      <c r="UB99" s="46"/>
      <c r="UC99" s="46"/>
      <c r="UD99" s="47"/>
      <c r="UE99" s="47"/>
      <c r="UF99" s="48"/>
      <c r="UG99" s="49"/>
      <c r="UH99" s="50"/>
      <c r="UJ99" s="51"/>
      <c r="UK99" s="51"/>
      <c r="UM99" s="46"/>
      <c r="UN99" s="46"/>
      <c r="UO99" s="47"/>
      <c r="UP99" s="47"/>
      <c r="UQ99" s="48"/>
      <c r="UR99" s="49"/>
      <c r="US99" s="50"/>
      <c r="UU99" s="51"/>
      <c r="UV99" s="51"/>
      <c r="UX99" s="46"/>
      <c r="UY99" s="46"/>
      <c r="UZ99" s="47"/>
      <c r="VA99" s="47"/>
      <c r="VB99" s="48"/>
      <c r="VC99" s="49"/>
      <c r="VD99" s="50"/>
      <c r="VF99" s="51"/>
      <c r="VG99" s="51"/>
      <c r="VI99" s="46"/>
      <c r="VJ99" s="46"/>
      <c r="VK99" s="47"/>
      <c r="VL99" s="47"/>
      <c r="VM99" s="48"/>
      <c r="VN99" s="49"/>
      <c r="VO99" s="50"/>
      <c r="VQ99" s="51"/>
      <c r="VR99" s="51"/>
      <c r="VT99" s="46"/>
      <c r="VU99" s="46"/>
      <c r="VV99" s="47"/>
      <c r="VW99" s="47"/>
      <c r="VX99" s="48"/>
      <c r="VY99" s="49"/>
      <c r="VZ99" s="50"/>
      <c r="WB99" s="51"/>
      <c r="WC99" s="51"/>
      <c r="WE99" s="46"/>
      <c r="WF99" s="46"/>
      <c r="WG99" s="47"/>
      <c r="WH99" s="47"/>
      <c r="WI99" s="48"/>
      <c r="WJ99" s="49"/>
      <c r="WK99" s="50"/>
      <c r="WM99" s="51"/>
      <c r="WN99" s="51"/>
      <c r="WP99" s="46"/>
      <c r="WQ99" s="46"/>
      <c r="WR99" s="47"/>
      <c r="WS99" s="47"/>
      <c r="WT99" s="48"/>
      <c r="WU99" s="49"/>
      <c r="WV99" s="50"/>
      <c r="WX99" s="51"/>
      <c r="WY99" s="51"/>
      <c r="XA99" s="46"/>
      <c r="XB99" s="46"/>
      <c r="XC99" s="47"/>
      <c r="XD99" s="47"/>
      <c r="XE99" s="48"/>
      <c r="XF99" s="49"/>
      <c r="XG99" s="50"/>
      <c r="XI99" s="51"/>
      <c r="XJ99" s="51"/>
      <c r="XL99" s="46"/>
      <c r="XM99" s="46"/>
      <c r="XN99" s="47"/>
      <c r="XO99" s="47"/>
      <c r="XP99" s="48"/>
      <c r="XQ99" s="49"/>
      <c r="XR99" s="50"/>
      <c r="XT99" s="51"/>
      <c r="XU99" s="51"/>
      <c r="XW99" s="46"/>
      <c r="XX99" s="46"/>
      <c r="XY99" s="47"/>
      <c r="XZ99" s="47"/>
      <c r="YA99" s="48"/>
      <c r="YB99" s="49"/>
      <c r="YC99" s="50"/>
      <c r="YE99" s="51"/>
      <c r="YF99" s="51"/>
      <c r="YH99" s="46"/>
      <c r="YI99" s="46"/>
      <c r="YJ99" s="47"/>
      <c r="YK99" s="47"/>
      <c r="YL99" s="48"/>
      <c r="YM99" s="49"/>
      <c r="YN99" s="50"/>
      <c r="YP99" s="51"/>
      <c r="YQ99" s="51"/>
      <c r="YS99" s="46"/>
      <c r="YT99" s="46"/>
      <c r="YU99" s="47"/>
      <c r="YV99" s="47"/>
      <c r="YW99" s="48"/>
      <c r="YX99" s="49"/>
      <c r="YY99" s="50"/>
      <c r="ZA99" s="51"/>
      <c r="ZB99" s="51"/>
      <c r="ZD99" s="46"/>
      <c r="ZE99" s="46"/>
      <c r="ZF99" s="47"/>
      <c r="ZG99" s="47"/>
      <c r="ZH99" s="48"/>
      <c r="ZI99" s="49"/>
      <c r="ZJ99" s="50"/>
      <c r="ZL99" s="51"/>
      <c r="ZM99" s="51"/>
      <c r="ZO99" s="46"/>
      <c r="ZP99" s="46"/>
      <c r="ZQ99" s="47"/>
      <c r="ZR99" s="47"/>
      <c r="ZS99" s="48"/>
      <c r="ZT99" s="49"/>
      <c r="ZU99" s="50"/>
      <c r="ZW99" s="51"/>
      <c r="ZX99" s="51"/>
      <c r="ZZ99" s="46"/>
      <c r="AAA99" s="46"/>
      <c r="AAB99" s="47"/>
      <c r="AAC99" s="47"/>
      <c r="AAD99" s="48"/>
      <c r="AAE99" s="49"/>
      <c r="AAF99" s="50"/>
      <c r="AAH99" s="51"/>
      <c r="AAI99" s="51"/>
      <c r="AAK99" s="46"/>
      <c r="AAL99" s="46"/>
      <c r="AAM99" s="47"/>
      <c r="AAN99" s="47"/>
      <c r="AAO99" s="48"/>
      <c r="AAP99" s="49"/>
      <c r="AAQ99" s="50"/>
      <c r="AAS99" s="51"/>
      <c r="AAT99" s="51"/>
      <c r="AAV99" s="46"/>
      <c r="AAW99" s="46"/>
      <c r="AAX99" s="47"/>
      <c r="AAY99" s="47"/>
      <c r="AAZ99" s="48"/>
      <c r="ABA99" s="49"/>
      <c r="ABB99" s="50"/>
      <c r="ABD99" s="51"/>
      <c r="ABE99" s="51"/>
      <c r="ABG99" s="46"/>
      <c r="ABH99" s="46"/>
      <c r="ABI99" s="47"/>
      <c r="ABJ99" s="47"/>
      <c r="ABK99" s="48"/>
      <c r="ABL99" s="49"/>
      <c r="ABM99" s="50"/>
      <c r="ABO99" s="51"/>
      <c r="ABP99" s="51"/>
      <c r="ABR99" s="46"/>
      <c r="ABS99" s="46"/>
      <c r="ABT99" s="47"/>
      <c r="ABU99" s="47"/>
      <c r="ABV99" s="48"/>
      <c r="ABW99" s="49"/>
      <c r="ABX99" s="50"/>
      <c r="ABZ99" s="51"/>
      <c r="ACA99" s="51"/>
      <c r="ACC99" s="46"/>
      <c r="ACD99" s="46"/>
      <c r="ACE99" s="47"/>
      <c r="ACF99" s="47"/>
      <c r="ACG99" s="48"/>
      <c r="ACH99" s="49"/>
      <c r="ACI99" s="50"/>
      <c r="ACK99" s="51"/>
      <c r="ACL99" s="51"/>
      <c r="ACN99" s="46"/>
      <c r="ACO99" s="46"/>
      <c r="ACP99" s="47"/>
      <c r="ACQ99" s="47"/>
      <c r="ACR99" s="48"/>
      <c r="ACS99" s="49"/>
      <c r="ACT99" s="50"/>
      <c r="ACV99" s="51"/>
      <c r="ACW99" s="51"/>
      <c r="ACY99" s="46"/>
      <c r="ACZ99" s="46"/>
      <c r="ADA99" s="47"/>
      <c r="ADB99" s="47"/>
      <c r="ADC99" s="48"/>
      <c r="ADD99" s="49"/>
      <c r="ADE99" s="50"/>
      <c r="ADG99" s="51"/>
      <c r="ADH99" s="51"/>
      <c r="ADJ99" s="46"/>
      <c r="ADK99" s="46"/>
      <c r="ADL99" s="47"/>
      <c r="ADM99" s="47"/>
      <c r="ADN99" s="48"/>
      <c r="ADO99" s="49"/>
      <c r="ADP99" s="50"/>
      <c r="ADR99" s="51"/>
      <c r="ADS99" s="51"/>
      <c r="ADU99" s="46"/>
      <c r="ADV99" s="46"/>
      <c r="ADW99" s="47"/>
      <c r="ADX99" s="47"/>
      <c r="ADY99" s="48"/>
      <c r="ADZ99" s="49"/>
      <c r="AEA99" s="50"/>
      <c r="AEC99" s="51"/>
      <c r="AED99" s="51"/>
      <c r="AEF99" s="46"/>
      <c r="AEG99" s="46"/>
      <c r="AEH99" s="47"/>
      <c r="AEI99" s="47"/>
      <c r="AEJ99" s="48"/>
      <c r="AEK99" s="49"/>
      <c r="AEL99" s="50"/>
      <c r="AEN99" s="51"/>
      <c r="AEO99" s="51"/>
      <c r="AEQ99" s="46"/>
      <c r="AER99" s="46"/>
      <c r="AES99" s="47"/>
      <c r="AET99" s="47"/>
      <c r="AEU99" s="48"/>
      <c r="AEV99" s="49"/>
      <c r="AEW99" s="50"/>
      <c r="AEY99" s="51"/>
      <c r="AEZ99" s="51"/>
      <c r="AFB99" s="46"/>
      <c r="AFC99" s="46"/>
      <c r="AFD99" s="47"/>
      <c r="AFE99" s="47"/>
      <c r="AFF99" s="48"/>
      <c r="AFG99" s="49"/>
      <c r="AFH99" s="50"/>
      <c r="AFJ99" s="51"/>
      <c r="AFK99" s="51"/>
      <c r="AFM99" s="46"/>
      <c r="AFN99" s="46"/>
      <c r="AFO99" s="47"/>
      <c r="AFP99" s="47"/>
      <c r="AFQ99" s="48"/>
      <c r="AFR99" s="49"/>
      <c r="AFS99" s="50"/>
      <c r="AFU99" s="51"/>
      <c r="AFV99" s="51"/>
      <c r="AFX99" s="46"/>
      <c r="AFY99" s="46"/>
      <c r="AFZ99" s="47"/>
      <c r="AGA99" s="47"/>
      <c r="AGB99" s="48"/>
      <c r="AGC99" s="49"/>
      <c r="AGD99" s="50"/>
      <c r="AGF99" s="51"/>
      <c r="AGG99" s="51"/>
      <c r="AGI99" s="46"/>
      <c r="AGJ99" s="46"/>
      <c r="AGK99" s="47"/>
      <c r="AGL99" s="47"/>
      <c r="AGM99" s="48"/>
      <c r="AGN99" s="49"/>
      <c r="AGO99" s="50"/>
      <c r="AGQ99" s="51"/>
      <c r="AGR99" s="51"/>
      <c r="AGT99" s="46"/>
      <c r="AGU99" s="46"/>
      <c r="AGV99" s="47"/>
      <c r="AGW99" s="47"/>
      <c r="AGX99" s="48"/>
      <c r="AGY99" s="49"/>
      <c r="AGZ99" s="50"/>
      <c r="AHB99" s="51"/>
      <c r="AHC99" s="51"/>
      <c r="AHE99" s="46"/>
      <c r="AHF99" s="46"/>
      <c r="AHG99" s="47"/>
      <c r="AHH99" s="47"/>
      <c r="AHI99" s="48"/>
      <c r="AHJ99" s="49"/>
      <c r="AHK99" s="50"/>
      <c r="AHM99" s="51"/>
      <c r="AHN99" s="51"/>
      <c r="AHP99" s="46"/>
      <c r="AHQ99" s="46"/>
      <c r="AHR99" s="47"/>
      <c r="AHS99" s="47"/>
      <c r="AHT99" s="48"/>
      <c r="AHU99" s="49"/>
      <c r="AHV99" s="50"/>
      <c r="AHX99" s="51"/>
      <c r="AHY99" s="51"/>
      <c r="AIA99" s="46"/>
      <c r="AIB99" s="46"/>
      <c r="AIC99" s="47"/>
      <c r="AID99" s="47"/>
      <c r="AIE99" s="48"/>
      <c r="AIF99" s="49"/>
      <c r="AIG99" s="50"/>
      <c r="AII99" s="51"/>
      <c r="AIJ99" s="51"/>
      <c r="AIL99" s="46"/>
      <c r="AIM99" s="46"/>
      <c r="AIN99" s="47"/>
      <c r="AIO99" s="47"/>
      <c r="AIP99" s="48"/>
      <c r="AIQ99" s="49"/>
      <c r="AIR99" s="50"/>
      <c r="AIT99" s="51"/>
      <c r="AIU99" s="51"/>
      <c r="AIW99" s="46"/>
      <c r="AIX99" s="46"/>
      <c r="AIY99" s="47"/>
      <c r="AIZ99" s="47"/>
      <c r="AJA99" s="48"/>
      <c r="AJB99" s="49"/>
      <c r="AJC99" s="50"/>
      <c r="AJE99" s="51"/>
      <c r="AJF99" s="51"/>
      <c r="AJH99" s="46"/>
      <c r="AJI99" s="46"/>
      <c r="AJJ99" s="47"/>
      <c r="AJK99" s="47"/>
      <c r="AJL99" s="48"/>
      <c r="AJM99" s="49"/>
      <c r="AJN99" s="50"/>
      <c r="AJP99" s="51"/>
      <c r="AJQ99" s="51"/>
      <c r="AJS99" s="46"/>
      <c r="AJT99" s="46"/>
      <c r="AJU99" s="47"/>
      <c r="AJV99" s="47"/>
      <c r="AJW99" s="48"/>
      <c r="AJX99" s="49"/>
      <c r="AJY99" s="50"/>
      <c r="AKA99" s="51"/>
      <c r="AKB99" s="51"/>
      <c r="AKD99" s="46"/>
      <c r="AKE99" s="46"/>
      <c r="AKF99" s="47"/>
      <c r="AKG99" s="47"/>
      <c r="AKH99" s="48"/>
      <c r="AKI99" s="49"/>
      <c r="AKJ99" s="50"/>
      <c r="AKL99" s="51"/>
      <c r="AKM99" s="51"/>
      <c r="AKO99" s="46"/>
      <c r="AKP99" s="46"/>
      <c r="AKQ99" s="47"/>
      <c r="AKR99" s="47"/>
      <c r="AKS99" s="48"/>
      <c r="AKT99" s="49"/>
      <c r="AKU99" s="50"/>
      <c r="AKW99" s="51"/>
      <c r="AKX99" s="51"/>
      <c r="AKZ99" s="46"/>
      <c r="ALA99" s="46"/>
      <c r="ALB99" s="47"/>
      <c r="ALC99" s="47"/>
      <c r="ALD99" s="48"/>
      <c r="ALE99" s="49"/>
      <c r="ALF99" s="50"/>
      <c r="ALH99" s="51"/>
      <c r="ALI99" s="51"/>
      <c r="ALK99" s="46"/>
      <c r="ALL99" s="46"/>
      <c r="ALM99" s="47"/>
      <c r="ALN99" s="47"/>
      <c r="ALO99" s="48"/>
      <c r="ALP99" s="49"/>
      <c r="ALQ99" s="50"/>
      <c r="ALS99" s="51"/>
      <c r="ALT99" s="51"/>
      <c r="ALV99" s="46"/>
      <c r="ALW99" s="46"/>
      <c r="ALX99" s="47"/>
      <c r="ALY99" s="47"/>
      <c r="ALZ99" s="48"/>
      <c r="AMA99" s="49"/>
      <c r="AMB99" s="50"/>
      <c r="AMD99" s="51"/>
      <c r="AME99" s="51"/>
      <c r="AMG99" s="46"/>
    </row>
    <row r="100" spans="1:1021" s="45" customFormat="1" ht="28" x14ac:dyDescent="0.15">
      <c r="A100" s="442" t="s">
        <v>43</v>
      </c>
      <c r="B100" s="443"/>
      <c r="C100" s="443"/>
      <c r="D100" s="81" t="s">
        <v>321</v>
      </c>
      <c r="E100" s="83" t="s">
        <v>407</v>
      </c>
      <c r="F100" s="27" t="s">
        <v>902</v>
      </c>
      <c r="G100" s="35" t="s">
        <v>92</v>
      </c>
      <c r="I100" s="46"/>
      <c r="J100" s="46"/>
      <c r="K100" s="47"/>
      <c r="L100" s="47"/>
      <c r="M100" s="48"/>
      <c r="N100" s="49"/>
      <c r="O100" s="50"/>
      <c r="Q100" s="51"/>
      <c r="R100" s="51"/>
      <c r="T100" s="46"/>
      <c r="U100" s="46"/>
      <c r="V100" s="47"/>
      <c r="W100" s="47"/>
      <c r="X100" s="48"/>
      <c r="Y100" s="49"/>
      <c r="Z100" s="50"/>
      <c r="AB100" s="51"/>
      <c r="AC100" s="51"/>
      <c r="AE100" s="46"/>
      <c r="AF100" s="46"/>
      <c r="AG100" s="47"/>
      <c r="AH100" s="47"/>
      <c r="AI100" s="48"/>
      <c r="AJ100" s="49"/>
      <c r="AK100" s="50"/>
      <c r="AM100" s="51"/>
      <c r="AN100" s="51"/>
      <c r="AP100" s="46"/>
      <c r="AQ100" s="46"/>
      <c r="AR100" s="47"/>
      <c r="AS100" s="47"/>
      <c r="AT100" s="48"/>
      <c r="AU100" s="49"/>
      <c r="AV100" s="50"/>
      <c r="AX100" s="51"/>
      <c r="AY100" s="51"/>
      <c r="BA100" s="46"/>
      <c r="BB100" s="46"/>
      <c r="BC100" s="47"/>
      <c r="BD100" s="47"/>
      <c r="BE100" s="48"/>
      <c r="BF100" s="49"/>
      <c r="BG100" s="50"/>
      <c r="BI100" s="51"/>
      <c r="BJ100" s="51"/>
      <c r="BL100" s="46"/>
      <c r="BM100" s="46"/>
      <c r="BN100" s="47"/>
      <c r="BO100" s="47"/>
      <c r="BP100" s="48"/>
      <c r="BQ100" s="49"/>
      <c r="BR100" s="50"/>
      <c r="BT100" s="51"/>
      <c r="BU100" s="51"/>
      <c r="BW100" s="46"/>
      <c r="BX100" s="46"/>
      <c r="BY100" s="47"/>
      <c r="BZ100" s="47"/>
      <c r="CA100" s="48"/>
      <c r="CB100" s="49"/>
      <c r="CC100" s="50"/>
      <c r="CE100" s="51"/>
      <c r="CF100" s="51"/>
      <c r="CH100" s="46"/>
      <c r="CI100" s="46"/>
      <c r="CJ100" s="47"/>
      <c r="CK100" s="47"/>
      <c r="CL100" s="48"/>
      <c r="CM100" s="49"/>
      <c r="CN100" s="50"/>
      <c r="CP100" s="51"/>
      <c r="CQ100" s="51"/>
      <c r="CS100" s="46"/>
      <c r="CT100" s="46"/>
      <c r="CU100" s="47"/>
      <c r="CV100" s="47"/>
      <c r="CW100" s="48"/>
      <c r="CX100" s="49"/>
      <c r="CY100" s="50"/>
      <c r="DA100" s="51"/>
      <c r="DB100" s="51"/>
      <c r="DD100" s="46"/>
      <c r="DE100" s="46"/>
      <c r="DF100" s="47"/>
      <c r="DG100" s="47"/>
      <c r="DH100" s="48"/>
      <c r="DI100" s="49"/>
      <c r="DJ100" s="50"/>
      <c r="DL100" s="51"/>
      <c r="DM100" s="51"/>
      <c r="DO100" s="46"/>
      <c r="DP100" s="46"/>
      <c r="DQ100" s="47"/>
      <c r="DR100" s="47"/>
      <c r="DS100" s="48"/>
      <c r="DT100" s="49"/>
      <c r="DU100" s="50"/>
      <c r="DW100" s="51"/>
      <c r="DX100" s="51"/>
      <c r="DZ100" s="46"/>
      <c r="EA100" s="46"/>
      <c r="EB100" s="47"/>
      <c r="EC100" s="47"/>
      <c r="ED100" s="48"/>
      <c r="EE100" s="49"/>
      <c r="EF100" s="50"/>
      <c r="EH100" s="51"/>
      <c r="EI100" s="51"/>
      <c r="EK100" s="46"/>
      <c r="EL100" s="46"/>
      <c r="EM100" s="47"/>
      <c r="EN100" s="47"/>
      <c r="EO100" s="48"/>
      <c r="EP100" s="49"/>
      <c r="EQ100" s="50"/>
      <c r="ES100" s="51"/>
      <c r="ET100" s="51"/>
      <c r="EV100" s="46"/>
      <c r="EW100" s="46"/>
      <c r="EX100" s="47"/>
      <c r="EY100" s="47"/>
      <c r="EZ100" s="48"/>
      <c r="FA100" s="49"/>
      <c r="FB100" s="50"/>
      <c r="FD100" s="51"/>
      <c r="FE100" s="51"/>
      <c r="FG100" s="46"/>
      <c r="FH100" s="46"/>
      <c r="FI100" s="47"/>
      <c r="FJ100" s="47"/>
      <c r="FK100" s="48"/>
      <c r="FL100" s="49"/>
      <c r="FM100" s="50"/>
      <c r="FO100" s="51"/>
      <c r="FP100" s="51"/>
      <c r="FR100" s="46"/>
      <c r="FS100" s="46"/>
      <c r="FT100" s="47"/>
      <c r="FU100" s="47"/>
      <c r="FV100" s="48"/>
      <c r="FW100" s="49"/>
      <c r="FX100" s="50"/>
      <c r="FZ100" s="51"/>
      <c r="GA100" s="51"/>
      <c r="GC100" s="46"/>
      <c r="GD100" s="46"/>
      <c r="GE100" s="47"/>
      <c r="GF100" s="47"/>
      <c r="GG100" s="48"/>
      <c r="GH100" s="49"/>
      <c r="GI100" s="50"/>
      <c r="GK100" s="51"/>
      <c r="GL100" s="51"/>
      <c r="GN100" s="46"/>
      <c r="GO100" s="46"/>
      <c r="GP100" s="47"/>
      <c r="GQ100" s="47"/>
      <c r="GR100" s="48"/>
      <c r="GS100" s="49"/>
      <c r="GT100" s="50"/>
      <c r="GV100" s="51"/>
      <c r="GW100" s="51"/>
      <c r="GY100" s="46"/>
      <c r="GZ100" s="46"/>
      <c r="HA100" s="47"/>
      <c r="HB100" s="47"/>
      <c r="HC100" s="48"/>
      <c r="HD100" s="49"/>
      <c r="HE100" s="50"/>
      <c r="HG100" s="51"/>
      <c r="HH100" s="51"/>
      <c r="HJ100" s="46"/>
      <c r="HK100" s="46"/>
      <c r="HL100" s="47"/>
      <c r="HM100" s="47"/>
      <c r="HN100" s="48"/>
      <c r="HO100" s="49"/>
      <c r="HP100" s="50"/>
      <c r="HR100" s="51"/>
      <c r="HS100" s="51"/>
      <c r="HU100" s="46"/>
      <c r="HV100" s="46"/>
      <c r="HW100" s="47"/>
      <c r="HX100" s="47"/>
      <c r="HY100" s="48"/>
      <c r="HZ100" s="49"/>
      <c r="IA100" s="50"/>
      <c r="IC100" s="51"/>
      <c r="ID100" s="51"/>
      <c r="IF100" s="46"/>
      <c r="IG100" s="46"/>
      <c r="IH100" s="47"/>
      <c r="II100" s="47"/>
      <c r="IJ100" s="48"/>
      <c r="IK100" s="49"/>
      <c r="IL100" s="50"/>
      <c r="IN100" s="51"/>
      <c r="IO100" s="51"/>
      <c r="IQ100" s="46"/>
      <c r="IR100" s="46"/>
      <c r="IS100" s="47"/>
      <c r="IT100" s="47"/>
      <c r="IU100" s="48"/>
      <c r="IV100" s="49"/>
      <c r="IW100" s="50"/>
      <c r="IY100" s="51"/>
      <c r="IZ100" s="51"/>
      <c r="JB100" s="46"/>
      <c r="JC100" s="46"/>
      <c r="JD100" s="47"/>
      <c r="JE100" s="47"/>
      <c r="JF100" s="48"/>
      <c r="JG100" s="49"/>
      <c r="JH100" s="50"/>
      <c r="JJ100" s="51"/>
      <c r="JK100" s="51"/>
      <c r="JM100" s="46"/>
      <c r="JN100" s="46"/>
      <c r="JO100" s="47"/>
      <c r="JP100" s="47"/>
      <c r="JQ100" s="48"/>
      <c r="JR100" s="49"/>
      <c r="JS100" s="50"/>
      <c r="JU100" s="51"/>
      <c r="JV100" s="51"/>
      <c r="JX100" s="46"/>
      <c r="JY100" s="46"/>
      <c r="JZ100" s="47"/>
      <c r="KA100" s="47"/>
      <c r="KB100" s="48"/>
      <c r="KC100" s="49"/>
      <c r="KD100" s="50"/>
      <c r="KF100" s="51"/>
      <c r="KG100" s="51"/>
      <c r="KI100" s="46"/>
      <c r="KJ100" s="46"/>
      <c r="KK100" s="47"/>
      <c r="KL100" s="47"/>
      <c r="KM100" s="48"/>
      <c r="KN100" s="49"/>
      <c r="KO100" s="50"/>
      <c r="KQ100" s="51"/>
      <c r="KR100" s="51"/>
      <c r="KT100" s="46"/>
      <c r="KU100" s="46"/>
      <c r="KV100" s="47"/>
      <c r="KW100" s="47"/>
      <c r="KX100" s="48"/>
      <c r="KY100" s="49"/>
      <c r="KZ100" s="50"/>
      <c r="LB100" s="51"/>
      <c r="LC100" s="51"/>
      <c r="LE100" s="46"/>
      <c r="LF100" s="46"/>
      <c r="LG100" s="47"/>
      <c r="LH100" s="47"/>
      <c r="LI100" s="48"/>
      <c r="LJ100" s="49"/>
      <c r="LK100" s="50"/>
      <c r="LM100" s="51"/>
      <c r="LN100" s="51"/>
      <c r="LP100" s="46"/>
      <c r="LQ100" s="46"/>
      <c r="LR100" s="47"/>
      <c r="LS100" s="47"/>
      <c r="LT100" s="48"/>
      <c r="LU100" s="49"/>
      <c r="LV100" s="50"/>
      <c r="LX100" s="51"/>
      <c r="LY100" s="51"/>
      <c r="MA100" s="46"/>
      <c r="MB100" s="46"/>
      <c r="MC100" s="47"/>
      <c r="MD100" s="47"/>
      <c r="ME100" s="48"/>
      <c r="MF100" s="49"/>
      <c r="MG100" s="50"/>
      <c r="MI100" s="51"/>
      <c r="MJ100" s="51"/>
      <c r="ML100" s="46"/>
      <c r="MM100" s="46"/>
      <c r="MN100" s="47"/>
      <c r="MO100" s="47"/>
      <c r="MP100" s="48"/>
      <c r="MQ100" s="49"/>
      <c r="MR100" s="50"/>
      <c r="MT100" s="51"/>
      <c r="MU100" s="51"/>
      <c r="MW100" s="46"/>
      <c r="MX100" s="46"/>
      <c r="MY100" s="47"/>
      <c r="MZ100" s="47"/>
      <c r="NA100" s="48"/>
      <c r="NB100" s="49"/>
      <c r="NC100" s="50"/>
      <c r="NE100" s="51"/>
      <c r="NF100" s="51"/>
      <c r="NH100" s="46"/>
      <c r="NI100" s="46"/>
      <c r="NJ100" s="47"/>
      <c r="NK100" s="47"/>
      <c r="NL100" s="48"/>
      <c r="NM100" s="49"/>
      <c r="NN100" s="50"/>
      <c r="NP100" s="51"/>
      <c r="NQ100" s="51"/>
      <c r="NS100" s="46"/>
      <c r="NT100" s="46"/>
      <c r="NU100" s="47"/>
      <c r="NV100" s="47"/>
      <c r="NW100" s="48"/>
      <c r="NX100" s="49"/>
      <c r="NY100" s="50"/>
      <c r="OA100" s="51"/>
      <c r="OB100" s="51"/>
      <c r="OD100" s="46"/>
      <c r="OE100" s="46"/>
      <c r="OF100" s="47"/>
      <c r="OG100" s="47"/>
      <c r="OH100" s="48"/>
      <c r="OI100" s="49"/>
      <c r="OJ100" s="50"/>
      <c r="OL100" s="51"/>
      <c r="OM100" s="51"/>
      <c r="OO100" s="46"/>
      <c r="OP100" s="46"/>
      <c r="OQ100" s="47"/>
      <c r="OR100" s="47"/>
      <c r="OS100" s="48"/>
      <c r="OT100" s="49"/>
      <c r="OU100" s="50"/>
      <c r="OW100" s="51"/>
      <c r="OX100" s="51"/>
      <c r="OZ100" s="46"/>
      <c r="PA100" s="46"/>
      <c r="PB100" s="47"/>
      <c r="PC100" s="47"/>
      <c r="PD100" s="48"/>
      <c r="PE100" s="49"/>
      <c r="PF100" s="50"/>
      <c r="PH100" s="51"/>
      <c r="PI100" s="51"/>
      <c r="PK100" s="46"/>
      <c r="PL100" s="46"/>
      <c r="PM100" s="47"/>
      <c r="PN100" s="47"/>
      <c r="PO100" s="48"/>
      <c r="PP100" s="49"/>
      <c r="PQ100" s="50"/>
      <c r="PS100" s="51"/>
      <c r="PT100" s="51"/>
      <c r="PV100" s="46"/>
      <c r="PW100" s="46"/>
      <c r="PX100" s="47"/>
      <c r="PY100" s="47"/>
      <c r="PZ100" s="48"/>
      <c r="QA100" s="49"/>
      <c r="QB100" s="50"/>
      <c r="QD100" s="51"/>
      <c r="QE100" s="51"/>
      <c r="QG100" s="46"/>
      <c r="QH100" s="46"/>
      <c r="QI100" s="47"/>
      <c r="QJ100" s="47"/>
      <c r="QK100" s="48"/>
      <c r="QL100" s="49"/>
      <c r="QM100" s="50"/>
      <c r="QO100" s="51"/>
      <c r="QP100" s="51"/>
      <c r="QR100" s="46"/>
      <c r="QS100" s="46"/>
      <c r="QT100" s="47"/>
      <c r="QU100" s="47"/>
      <c r="QV100" s="48"/>
      <c r="QW100" s="49"/>
      <c r="QX100" s="50"/>
      <c r="QZ100" s="51"/>
      <c r="RA100" s="51"/>
      <c r="RC100" s="46"/>
      <c r="RD100" s="46"/>
      <c r="RE100" s="47"/>
      <c r="RF100" s="47"/>
      <c r="RG100" s="48"/>
      <c r="RH100" s="49"/>
      <c r="RI100" s="50"/>
      <c r="RK100" s="51"/>
      <c r="RL100" s="51"/>
      <c r="RN100" s="46"/>
      <c r="RO100" s="46"/>
      <c r="RP100" s="47"/>
      <c r="RQ100" s="47"/>
      <c r="RR100" s="48"/>
      <c r="RS100" s="49"/>
      <c r="RT100" s="50"/>
      <c r="RV100" s="51"/>
      <c r="RW100" s="51"/>
      <c r="RY100" s="46"/>
      <c r="RZ100" s="46"/>
      <c r="SA100" s="47"/>
      <c r="SB100" s="47"/>
      <c r="SC100" s="48"/>
      <c r="SD100" s="49"/>
      <c r="SE100" s="50"/>
      <c r="SG100" s="51"/>
      <c r="SH100" s="51"/>
      <c r="SJ100" s="46"/>
      <c r="SK100" s="46"/>
      <c r="SL100" s="47"/>
      <c r="SM100" s="47"/>
      <c r="SN100" s="48"/>
      <c r="SO100" s="49"/>
      <c r="SP100" s="50"/>
      <c r="SR100" s="51"/>
      <c r="SS100" s="51"/>
      <c r="SU100" s="46"/>
      <c r="SV100" s="46"/>
      <c r="SW100" s="47"/>
      <c r="SX100" s="47"/>
      <c r="SY100" s="48"/>
      <c r="SZ100" s="49"/>
      <c r="TA100" s="50"/>
      <c r="TC100" s="51"/>
      <c r="TD100" s="51"/>
      <c r="TF100" s="46"/>
      <c r="TG100" s="46"/>
      <c r="TH100" s="47"/>
      <c r="TI100" s="47"/>
      <c r="TJ100" s="48"/>
      <c r="TK100" s="49"/>
      <c r="TL100" s="50"/>
      <c r="TN100" s="51"/>
      <c r="TO100" s="51"/>
      <c r="TQ100" s="46"/>
      <c r="TR100" s="46"/>
      <c r="TS100" s="47"/>
      <c r="TT100" s="47"/>
      <c r="TU100" s="48"/>
      <c r="TV100" s="49"/>
      <c r="TW100" s="50"/>
      <c r="TY100" s="51"/>
      <c r="TZ100" s="51"/>
      <c r="UB100" s="46"/>
      <c r="UC100" s="46"/>
      <c r="UD100" s="47"/>
      <c r="UE100" s="47"/>
      <c r="UF100" s="48"/>
      <c r="UG100" s="49"/>
      <c r="UH100" s="50"/>
      <c r="UJ100" s="51"/>
      <c r="UK100" s="51"/>
      <c r="UM100" s="46"/>
      <c r="UN100" s="46"/>
      <c r="UO100" s="47"/>
      <c r="UP100" s="47"/>
      <c r="UQ100" s="48"/>
      <c r="UR100" s="49"/>
      <c r="US100" s="50"/>
      <c r="UU100" s="51"/>
      <c r="UV100" s="51"/>
      <c r="UX100" s="46"/>
      <c r="UY100" s="46"/>
      <c r="UZ100" s="47"/>
      <c r="VA100" s="47"/>
      <c r="VB100" s="48"/>
      <c r="VC100" s="49"/>
      <c r="VD100" s="50"/>
      <c r="VF100" s="51"/>
      <c r="VG100" s="51"/>
      <c r="VI100" s="46"/>
      <c r="VJ100" s="46"/>
      <c r="VK100" s="47"/>
      <c r="VL100" s="47"/>
      <c r="VM100" s="48"/>
      <c r="VN100" s="49"/>
      <c r="VO100" s="50"/>
      <c r="VQ100" s="51"/>
      <c r="VR100" s="51"/>
      <c r="VT100" s="46"/>
      <c r="VU100" s="46"/>
      <c r="VV100" s="47"/>
      <c r="VW100" s="47"/>
      <c r="VX100" s="48"/>
      <c r="VY100" s="49"/>
      <c r="VZ100" s="50"/>
      <c r="WB100" s="51"/>
      <c r="WC100" s="51"/>
      <c r="WE100" s="46"/>
      <c r="WF100" s="46"/>
      <c r="WG100" s="47"/>
      <c r="WH100" s="47"/>
      <c r="WI100" s="48"/>
      <c r="WJ100" s="49"/>
      <c r="WK100" s="50"/>
      <c r="WM100" s="51"/>
      <c r="WN100" s="51"/>
      <c r="WP100" s="46"/>
      <c r="WQ100" s="46"/>
      <c r="WR100" s="47"/>
      <c r="WS100" s="47"/>
      <c r="WT100" s="48"/>
      <c r="WU100" s="49"/>
      <c r="WV100" s="50"/>
      <c r="WX100" s="51"/>
      <c r="WY100" s="51"/>
      <c r="XA100" s="46"/>
      <c r="XB100" s="46"/>
      <c r="XC100" s="47"/>
      <c r="XD100" s="47"/>
      <c r="XE100" s="48"/>
      <c r="XF100" s="49"/>
      <c r="XG100" s="50"/>
      <c r="XI100" s="51"/>
      <c r="XJ100" s="51"/>
      <c r="XL100" s="46"/>
      <c r="XM100" s="46"/>
      <c r="XN100" s="47"/>
      <c r="XO100" s="47"/>
      <c r="XP100" s="48"/>
      <c r="XQ100" s="49"/>
      <c r="XR100" s="50"/>
      <c r="XT100" s="51"/>
      <c r="XU100" s="51"/>
      <c r="XW100" s="46"/>
      <c r="XX100" s="46"/>
      <c r="XY100" s="47"/>
      <c r="XZ100" s="47"/>
      <c r="YA100" s="48"/>
      <c r="YB100" s="49"/>
      <c r="YC100" s="50"/>
      <c r="YE100" s="51"/>
      <c r="YF100" s="51"/>
      <c r="YH100" s="46"/>
      <c r="YI100" s="46"/>
      <c r="YJ100" s="47"/>
      <c r="YK100" s="47"/>
      <c r="YL100" s="48"/>
      <c r="YM100" s="49"/>
      <c r="YN100" s="50"/>
      <c r="YP100" s="51"/>
      <c r="YQ100" s="51"/>
      <c r="YS100" s="46"/>
      <c r="YT100" s="46"/>
      <c r="YU100" s="47"/>
      <c r="YV100" s="47"/>
      <c r="YW100" s="48"/>
      <c r="YX100" s="49"/>
      <c r="YY100" s="50"/>
      <c r="ZA100" s="51"/>
      <c r="ZB100" s="51"/>
      <c r="ZD100" s="46"/>
      <c r="ZE100" s="46"/>
      <c r="ZF100" s="47"/>
      <c r="ZG100" s="47"/>
      <c r="ZH100" s="48"/>
      <c r="ZI100" s="49"/>
      <c r="ZJ100" s="50"/>
      <c r="ZL100" s="51"/>
      <c r="ZM100" s="51"/>
      <c r="ZO100" s="46"/>
      <c r="ZP100" s="46"/>
      <c r="ZQ100" s="47"/>
      <c r="ZR100" s="47"/>
      <c r="ZS100" s="48"/>
      <c r="ZT100" s="49"/>
      <c r="ZU100" s="50"/>
      <c r="ZW100" s="51"/>
      <c r="ZX100" s="51"/>
      <c r="ZZ100" s="46"/>
      <c r="AAA100" s="46"/>
      <c r="AAB100" s="47"/>
      <c r="AAC100" s="47"/>
      <c r="AAD100" s="48"/>
      <c r="AAE100" s="49"/>
      <c r="AAF100" s="50"/>
      <c r="AAH100" s="51"/>
      <c r="AAI100" s="51"/>
      <c r="AAK100" s="46"/>
      <c r="AAL100" s="46"/>
      <c r="AAM100" s="47"/>
      <c r="AAN100" s="47"/>
      <c r="AAO100" s="48"/>
      <c r="AAP100" s="49"/>
      <c r="AAQ100" s="50"/>
      <c r="AAS100" s="51"/>
      <c r="AAT100" s="51"/>
      <c r="AAV100" s="46"/>
      <c r="AAW100" s="46"/>
      <c r="AAX100" s="47"/>
      <c r="AAY100" s="47"/>
      <c r="AAZ100" s="48"/>
      <c r="ABA100" s="49"/>
      <c r="ABB100" s="50"/>
      <c r="ABD100" s="51"/>
      <c r="ABE100" s="51"/>
      <c r="ABG100" s="46"/>
      <c r="ABH100" s="46"/>
      <c r="ABI100" s="47"/>
      <c r="ABJ100" s="47"/>
      <c r="ABK100" s="48"/>
      <c r="ABL100" s="49"/>
      <c r="ABM100" s="50"/>
      <c r="ABO100" s="51"/>
      <c r="ABP100" s="51"/>
      <c r="ABR100" s="46"/>
      <c r="ABS100" s="46"/>
      <c r="ABT100" s="47"/>
      <c r="ABU100" s="47"/>
      <c r="ABV100" s="48"/>
      <c r="ABW100" s="49"/>
      <c r="ABX100" s="50"/>
      <c r="ABZ100" s="51"/>
      <c r="ACA100" s="51"/>
      <c r="ACC100" s="46"/>
      <c r="ACD100" s="46"/>
      <c r="ACE100" s="47"/>
      <c r="ACF100" s="47"/>
      <c r="ACG100" s="48"/>
      <c r="ACH100" s="49"/>
      <c r="ACI100" s="50"/>
      <c r="ACK100" s="51"/>
      <c r="ACL100" s="51"/>
      <c r="ACN100" s="46"/>
      <c r="ACO100" s="46"/>
      <c r="ACP100" s="47"/>
      <c r="ACQ100" s="47"/>
      <c r="ACR100" s="48"/>
      <c r="ACS100" s="49"/>
      <c r="ACT100" s="50"/>
      <c r="ACV100" s="51"/>
      <c r="ACW100" s="51"/>
      <c r="ACY100" s="46"/>
      <c r="ACZ100" s="46"/>
      <c r="ADA100" s="47"/>
      <c r="ADB100" s="47"/>
      <c r="ADC100" s="48"/>
      <c r="ADD100" s="49"/>
      <c r="ADE100" s="50"/>
      <c r="ADG100" s="51"/>
      <c r="ADH100" s="51"/>
      <c r="ADJ100" s="46"/>
      <c r="ADK100" s="46"/>
      <c r="ADL100" s="47"/>
      <c r="ADM100" s="47"/>
      <c r="ADN100" s="48"/>
      <c r="ADO100" s="49"/>
      <c r="ADP100" s="50"/>
      <c r="ADR100" s="51"/>
      <c r="ADS100" s="51"/>
      <c r="ADU100" s="46"/>
      <c r="ADV100" s="46"/>
      <c r="ADW100" s="47"/>
      <c r="ADX100" s="47"/>
      <c r="ADY100" s="48"/>
      <c r="ADZ100" s="49"/>
      <c r="AEA100" s="50"/>
      <c r="AEC100" s="51"/>
      <c r="AED100" s="51"/>
      <c r="AEF100" s="46"/>
      <c r="AEG100" s="46"/>
      <c r="AEH100" s="47"/>
      <c r="AEI100" s="47"/>
      <c r="AEJ100" s="48"/>
      <c r="AEK100" s="49"/>
      <c r="AEL100" s="50"/>
      <c r="AEN100" s="51"/>
      <c r="AEO100" s="51"/>
      <c r="AEQ100" s="46"/>
      <c r="AER100" s="46"/>
      <c r="AES100" s="47"/>
      <c r="AET100" s="47"/>
      <c r="AEU100" s="48"/>
      <c r="AEV100" s="49"/>
      <c r="AEW100" s="50"/>
      <c r="AEY100" s="51"/>
      <c r="AEZ100" s="51"/>
      <c r="AFB100" s="46"/>
      <c r="AFC100" s="46"/>
      <c r="AFD100" s="47"/>
      <c r="AFE100" s="47"/>
      <c r="AFF100" s="48"/>
      <c r="AFG100" s="49"/>
      <c r="AFH100" s="50"/>
      <c r="AFJ100" s="51"/>
      <c r="AFK100" s="51"/>
      <c r="AFM100" s="46"/>
      <c r="AFN100" s="46"/>
      <c r="AFO100" s="47"/>
      <c r="AFP100" s="47"/>
      <c r="AFQ100" s="48"/>
      <c r="AFR100" s="49"/>
      <c r="AFS100" s="50"/>
      <c r="AFU100" s="51"/>
      <c r="AFV100" s="51"/>
      <c r="AFX100" s="46"/>
      <c r="AFY100" s="46"/>
      <c r="AFZ100" s="47"/>
      <c r="AGA100" s="47"/>
      <c r="AGB100" s="48"/>
      <c r="AGC100" s="49"/>
      <c r="AGD100" s="50"/>
      <c r="AGF100" s="51"/>
      <c r="AGG100" s="51"/>
      <c r="AGI100" s="46"/>
      <c r="AGJ100" s="46"/>
      <c r="AGK100" s="47"/>
      <c r="AGL100" s="47"/>
      <c r="AGM100" s="48"/>
      <c r="AGN100" s="49"/>
      <c r="AGO100" s="50"/>
      <c r="AGQ100" s="51"/>
      <c r="AGR100" s="51"/>
      <c r="AGT100" s="46"/>
      <c r="AGU100" s="46"/>
      <c r="AGV100" s="47"/>
      <c r="AGW100" s="47"/>
      <c r="AGX100" s="48"/>
      <c r="AGY100" s="49"/>
      <c r="AGZ100" s="50"/>
      <c r="AHB100" s="51"/>
      <c r="AHC100" s="51"/>
      <c r="AHE100" s="46"/>
      <c r="AHF100" s="46"/>
      <c r="AHG100" s="47"/>
      <c r="AHH100" s="47"/>
      <c r="AHI100" s="48"/>
      <c r="AHJ100" s="49"/>
      <c r="AHK100" s="50"/>
      <c r="AHM100" s="51"/>
      <c r="AHN100" s="51"/>
      <c r="AHP100" s="46"/>
      <c r="AHQ100" s="46"/>
      <c r="AHR100" s="47"/>
      <c r="AHS100" s="47"/>
      <c r="AHT100" s="48"/>
      <c r="AHU100" s="49"/>
      <c r="AHV100" s="50"/>
      <c r="AHX100" s="51"/>
      <c r="AHY100" s="51"/>
      <c r="AIA100" s="46"/>
      <c r="AIB100" s="46"/>
      <c r="AIC100" s="47"/>
      <c r="AID100" s="47"/>
      <c r="AIE100" s="48"/>
      <c r="AIF100" s="49"/>
      <c r="AIG100" s="50"/>
      <c r="AII100" s="51"/>
      <c r="AIJ100" s="51"/>
      <c r="AIL100" s="46"/>
      <c r="AIM100" s="46"/>
      <c r="AIN100" s="47"/>
      <c r="AIO100" s="47"/>
      <c r="AIP100" s="48"/>
      <c r="AIQ100" s="49"/>
      <c r="AIR100" s="50"/>
      <c r="AIT100" s="51"/>
      <c r="AIU100" s="51"/>
      <c r="AIW100" s="46"/>
      <c r="AIX100" s="46"/>
      <c r="AIY100" s="47"/>
      <c r="AIZ100" s="47"/>
      <c r="AJA100" s="48"/>
      <c r="AJB100" s="49"/>
      <c r="AJC100" s="50"/>
      <c r="AJE100" s="51"/>
      <c r="AJF100" s="51"/>
      <c r="AJH100" s="46"/>
      <c r="AJI100" s="46"/>
      <c r="AJJ100" s="47"/>
      <c r="AJK100" s="47"/>
      <c r="AJL100" s="48"/>
      <c r="AJM100" s="49"/>
      <c r="AJN100" s="50"/>
      <c r="AJP100" s="51"/>
      <c r="AJQ100" s="51"/>
      <c r="AJS100" s="46"/>
      <c r="AJT100" s="46"/>
      <c r="AJU100" s="47"/>
      <c r="AJV100" s="47"/>
      <c r="AJW100" s="48"/>
      <c r="AJX100" s="49"/>
      <c r="AJY100" s="50"/>
      <c r="AKA100" s="51"/>
      <c r="AKB100" s="51"/>
      <c r="AKD100" s="46"/>
      <c r="AKE100" s="46"/>
      <c r="AKF100" s="47"/>
      <c r="AKG100" s="47"/>
      <c r="AKH100" s="48"/>
      <c r="AKI100" s="49"/>
      <c r="AKJ100" s="50"/>
      <c r="AKL100" s="51"/>
      <c r="AKM100" s="51"/>
      <c r="AKO100" s="46"/>
      <c r="AKP100" s="46"/>
      <c r="AKQ100" s="47"/>
      <c r="AKR100" s="47"/>
      <c r="AKS100" s="48"/>
      <c r="AKT100" s="49"/>
      <c r="AKU100" s="50"/>
      <c r="AKW100" s="51"/>
      <c r="AKX100" s="51"/>
      <c r="AKZ100" s="46"/>
      <c r="ALA100" s="46"/>
      <c r="ALB100" s="47"/>
      <c r="ALC100" s="47"/>
      <c r="ALD100" s="48"/>
      <c r="ALE100" s="49"/>
      <c r="ALF100" s="50"/>
      <c r="ALH100" s="51"/>
      <c r="ALI100" s="51"/>
      <c r="ALK100" s="46"/>
      <c r="ALL100" s="46"/>
      <c r="ALM100" s="47"/>
      <c r="ALN100" s="47"/>
      <c r="ALO100" s="48"/>
      <c r="ALP100" s="49"/>
      <c r="ALQ100" s="50"/>
      <c r="ALS100" s="51"/>
      <c r="ALT100" s="51"/>
      <c r="ALV100" s="46"/>
      <c r="ALW100" s="46"/>
      <c r="ALX100" s="47"/>
      <c r="ALY100" s="47"/>
      <c r="ALZ100" s="48"/>
      <c r="AMA100" s="49"/>
      <c r="AMB100" s="50"/>
      <c r="AMD100" s="51"/>
      <c r="AME100" s="51"/>
      <c r="AMG100" s="46"/>
    </row>
    <row r="101" spans="1:1021" s="45" customFormat="1" ht="42" x14ac:dyDescent="0.15">
      <c r="A101" s="442" t="s">
        <v>44</v>
      </c>
      <c r="B101" s="79"/>
      <c r="C101" s="79"/>
      <c r="D101" s="451" t="s">
        <v>1330</v>
      </c>
      <c r="E101" s="524" t="s">
        <v>372</v>
      </c>
      <c r="F101" s="525" t="s">
        <v>1331</v>
      </c>
      <c r="G101" s="526" t="s">
        <v>62</v>
      </c>
      <c r="I101" s="46"/>
      <c r="J101" s="46"/>
      <c r="K101" s="47"/>
      <c r="L101" s="47"/>
      <c r="M101" s="48"/>
      <c r="N101" s="49"/>
      <c r="O101" s="50"/>
      <c r="Q101" s="51"/>
      <c r="R101" s="51"/>
      <c r="T101" s="46"/>
      <c r="U101" s="46"/>
      <c r="V101" s="47"/>
      <c r="W101" s="47"/>
      <c r="X101" s="48"/>
      <c r="Y101" s="49"/>
      <c r="Z101" s="50"/>
      <c r="AB101" s="51"/>
      <c r="AC101" s="51"/>
      <c r="AE101" s="46"/>
      <c r="AF101" s="46"/>
      <c r="AG101" s="47"/>
      <c r="AH101" s="47"/>
      <c r="AI101" s="48"/>
      <c r="AJ101" s="49"/>
      <c r="AK101" s="50"/>
      <c r="AM101" s="51"/>
      <c r="AN101" s="51"/>
      <c r="AP101" s="46"/>
      <c r="AQ101" s="46"/>
      <c r="AR101" s="47"/>
      <c r="AS101" s="47"/>
      <c r="AT101" s="48"/>
      <c r="AU101" s="49"/>
      <c r="AV101" s="50"/>
      <c r="AX101" s="51"/>
      <c r="AY101" s="51"/>
      <c r="BA101" s="46"/>
      <c r="BB101" s="46"/>
      <c r="BC101" s="47"/>
      <c r="BD101" s="47"/>
      <c r="BE101" s="48"/>
      <c r="BF101" s="49"/>
      <c r="BG101" s="50"/>
      <c r="BI101" s="51"/>
      <c r="BJ101" s="51"/>
      <c r="BL101" s="46"/>
      <c r="BM101" s="46"/>
      <c r="BN101" s="47"/>
      <c r="BO101" s="47"/>
      <c r="BP101" s="48"/>
      <c r="BQ101" s="49"/>
      <c r="BR101" s="50"/>
      <c r="BT101" s="51"/>
      <c r="BU101" s="51"/>
      <c r="BW101" s="46"/>
      <c r="BX101" s="46"/>
      <c r="BY101" s="47"/>
      <c r="BZ101" s="47"/>
      <c r="CA101" s="48"/>
      <c r="CB101" s="49"/>
      <c r="CC101" s="50"/>
      <c r="CE101" s="51"/>
      <c r="CF101" s="51"/>
      <c r="CH101" s="46"/>
      <c r="CI101" s="46"/>
      <c r="CJ101" s="47"/>
      <c r="CK101" s="47"/>
      <c r="CL101" s="48"/>
      <c r="CM101" s="49"/>
      <c r="CN101" s="50"/>
      <c r="CP101" s="51"/>
      <c r="CQ101" s="51"/>
      <c r="CS101" s="46"/>
      <c r="CT101" s="46"/>
      <c r="CU101" s="47"/>
      <c r="CV101" s="47"/>
      <c r="CW101" s="48"/>
      <c r="CX101" s="49"/>
      <c r="CY101" s="50"/>
      <c r="DA101" s="51"/>
      <c r="DB101" s="51"/>
      <c r="DD101" s="46"/>
      <c r="DE101" s="46"/>
      <c r="DF101" s="47"/>
      <c r="DG101" s="47"/>
      <c r="DH101" s="48"/>
      <c r="DI101" s="49"/>
      <c r="DJ101" s="50"/>
      <c r="DL101" s="51"/>
      <c r="DM101" s="51"/>
      <c r="DO101" s="46"/>
      <c r="DP101" s="46"/>
      <c r="DQ101" s="47"/>
      <c r="DR101" s="47"/>
      <c r="DS101" s="48"/>
      <c r="DT101" s="49"/>
      <c r="DU101" s="50"/>
      <c r="DW101" s="51"/>
      <c r="DX101" s="51"/>
      <c r="DZ101" s="46"/>
      <c r="EA101" s="46"/>
      <c r="EB101" s="47"/>
      <c r="EC101" s="47"/>
      <c r="ED101" s="48"/>
      <c r="EE101" s="49"/>
      <c r="EF101" s="50"/>
      <c r="EH101" s="51"/>
      <c r="EI101" s="51"/>
      <c r="EK101" s="46"/>
      <c r="EL101" s="46"/>
      <c r="EM101" s="47"/>
      <c r="EN101" s="47"/>
      <c r="EO101" s="48"/>
      <c r="EP101" s="49"/>
      <c r="EQ101" s="50"/>
      <c r="ES101" s="51"/>
      <c r="ET101" s="51"/>
      <c r="EV101" s="46"/>
      <c r="EW101" s="46"/>
      <c r="EX101" s="47"/>
      <c r="EY101" s="47"/>
      <c r="EZ101" s="48"/>
      <c r="FA101" s="49"/>
      <c r="FB101" s="50"/>
      <c r="FD101" s="51"/>
      <c r="FE101" s="51"/>
      <c r="FG101" s="46"/>
      <c r="FH101" s="46"/>
      <c r="FI101" s="47"/>
      <c r="FJ101" s="47"/>
      <c r="FK101" s="48"/>
      <c r="FL101" s="49"/>
      <c r="FM101" s="50"/>
      <c r="FO101" s="51"/>
      <c r="FP101" s="51"/>
      <c r="FR101" s="46"/>
      <c r="FS101" s="46"/>
      <c r="FT101" s="47"/>
      <c r="FU101" s="47"/>
      <c r="FV101" s="48"/>
      <c r="FW101" s="49"/>
      <c r="FX101" s="50"/>
      <c r="FZ101" s="51"/>
      <c r="GA101" s="51"/>
      <c r="GC101" s="46"/>
      <c r="GD101" s="46"/>
      <c r="GE101" s="47"/>
      <c r="GF101" s="47"/>
      <c r="GG101" s="48"/>
      <c r="GH101" s="49"/>
      <c r="GI101" s="50"/>
      <c r="GK101" s="51"/>
      <c r="GL101" s="51"/>
      <c r="GN101" s="46"/>
      <c r="GO101" s="46"/>
      <c r="GP101" s="47"/>
      <c r="GQ101" s="47"/>
      <c r="GR101" s="48"/>
      <c r="GS101" s="49"/>
      <c r="GT101" s="50"/>
      <c r="GV101" s="51"/>
      <c r="GW101" s="51"/>
      <c r="GY101" s="46"/>
      <c r="GZ101" s="46"/>
      <c r="HA101" s="47"/>
      <c r="HB101" s="47"/>
      <c r="HC101" s="48"/>
      <c r="HD101" s="49"/>
      <c r="HE101" s="50"/>
      <c r="HG101" s="51"/>
      <c r="HH101" s="51"/>
      <c r="HJ101" s="46"/>
      <c r="HK101" s="46"/>
      <c r="HL101" s="47"/>
      <c r="HM101" s="47"/>
      <c r="HN101" s="48"/>
      <c r="HO101" s="49"/>
      <c r="HP101" s="50"/>
      <c r="HR101" s="51"/>
      <c r="HS101" s="51"/>
      <c r="HU101" s="46"/>
      <c r="HV101" s="46"/>
      <c r="HW101" s="47"/>
      <c r="HX101" s="47"/>
      <c r="HY101" s="48"/>
      <c r="HZ101" s="49"/>
      <c r="IA101" s="50"/>
      <c r="IC101" s="51"/>
      <c r="ID101" s="51"/>
      <c r="IF101" s="46"/>
      <c r="IG101" s="46"/>
      <c r="IH101" s="47"/>
      <c r="II101" s="47"/>
      <c r="IJ101" s="48"/>
      <c r="IK101" s="49"/>
      <c r="IL101" s="50"/>
      <c r="IN101" s="51"/>
      <c r="IO101" s="51"/>
      <c r="IQ101" s="46"/>
      <c r="IR101" s="46"/>
      <c r="IS101" s="47"/>
      <c r="IT101" s="47"/>
      <c r="IU101" s="48"/>
      <c r="IV101" s="49"/>
      <c r="IW101" s="50"/>
      <c r="IY101" s="51"/>
      <c r="IZ101" s="51"/>
      <c r="JB101" s="46"/>
      <c r="JC101" s="46"/>
      <c r="JD101" s="47"/>
      <c r="JE101" s="47"/>
      <c r="JF101" s="48"/>
      <c r="JG101" s="49"/>
      <c r="JH101" s="50"/>
      <c r="JJ101" s="51"/>
      <c r="JK101" s="51"/>
      <c r="JM101" s="46"/>
      <c r="JN101" s="46"/>
      <c r="JO101" s="47"/>
      <c r="JP101" s="47"/>
      <c r="JQ101" s="48"/>
      <c r="JR101" s="49"/>
      <c r="JS101" s="50"/>
      <c r="JU101" s="51"/>
      <c r="JV101" s="51"/>
      <c r="JX101" s="46"/>
      <c r="JY101" s="46"/>
      <c r="JZ101" s="47"/>
      <c r="KA101" s="47"/>
      <c r="KB101" s="48"/>
      <c r="KC101" s="49"/>
      <c r="KD101" s="50"/>
      <c r="KF101" s="51"/>
      <c r="KG101" s="51"/>
      <c r="KI101" s="46"/>
      <c r="KJ101" s="46"/>
      <c r="KK101" s="47"/>
      <c r="KL101" s="47"/>
      <c r="KM101" s="48"/>
      <c r="KN101" s="49"/>
      <c r="KO101" s="50"/>
      <c r="KQ101" s="51"/>
      <c r="KR101" s="51"/>
      <c r="KT101" s="46"/>
      <c r="KU101" s="46"/>
      <c r="KV101" s="47"/>
      <c r="KW101" s="47"/>
      <c r="KX101" s="48"/>
      <c r="KY101" s="49"/>
      <c r="KZ101" s="50"/>
      <c r="LB101" s="51"/>
      <c r="LC101" s="51"/>
      <c r="LE101" s="46"/>
      <c r="LF101" s="46"/>
      <c r="LG101" s="47"/>
      <c r="LH101" s="47"/>
      <c r="LI101" s="48"/>
      <c r="LJ101" s="49"/>
      <c r="LK101" s="50"/>
      <c r="LM101" s="51"/>
      <c r="LN101" s="51"/>
      <c r="LP101" s="46"/>
      <c r="LQ101" s="46"/>
      <c r="LR101" s="47"/>
      <c r="LS101" s="47"/>
      <c r="LT101" s="48"/>
      <c r="LU101" s="49"/>
      <c r="LV101" s="50"/>
      <c r="LX101" s="51"/>
      <c r="LY101" s="51"/>
      <c r="MA101" s="46"/>
      <c r="MB101" s="46"/>
      <c r="MC101" s="47"/>
      <c r="MD101" s="47"/>
      <c r="ME101" s="48"/>
      <c r="MF101" s="49"/>
      <c r="MG101" s="50"/>
      <c r="MI101" s="51"/>
      <c r="MJ101" s="51"/>
      <c r="ML101" s="46"/>
      <c r="MM101" s="46"/>
      <c r="MN101" s="47"/>
      <c r="MO101" s="47"/>
      <c r="MP101" s="48"/>
      <c r="MQ101" s="49"/>
      <c r="MR101" s="50"/>
      <c r="MT101" s="51"/>
      <c r="MU101" s="51"/>
      <c r="MW101" s="46"/>
      <c r="MX101" s="46"/>
      <c r="MY101" s="47"/>
      <c r="MZ101" s="47"/>
      <c r="NA101" s="48"/>
      <c r="NB101" s="49"/>
      <c r="NC101" s="50"/>
      <c r="NE101" s="51"/>
      <c r="NF101" s="51"/>
      <c r="NH101" s="46"/>
      <c r="NI101" s="46"/>
      <c r="NJ101" s="47"/>
      <c r="NK101" s="47"/>
      <c r="NL101" s="48"/>
      <c r="NM101" s="49"/>
      <c r="NN101" s="50"/>
      <c r="NP101" s="51"/>
      <c r="NQ101" s="51"/>
      <c r="NS101" s="46"/>
      <c r="NT101" s="46"/>
      <c r="NU101" s="47"/>
      <c r="NV101" s="47"/>
      <c r="NW101" s="48"/>
      <c r="NX101" s="49"/>
      <c r="NY101" s="50"/>
      <c r="OA101" s="51"/>
      <c r="OB101" s="51"/>
      <c r="OD101" s="46"/>
      <c r="OE101" s="46"/>
      <c r="OF101" s="47"/>
      <c r="OG101" s="47"/>
      <c r="OH101" s="48"/>
      <c r="OI101" s="49"/>
      <c r="OJ101" s="50"/>
      <c r="OL101" s="51"/>
      <c r="OM101" s="51"/>
      <c r="OO101" s="46"/>
      <c r="OP101" s="46"/>
      <c r="OQ101" s="47"/>
      <c r="OR101" s="47"/>
      <c r="OS101" s="48"/>
      <c r="OT101" s="49"/>
      <c r="OU101" s="50"/>
      <c r="OW101" s="51"/>
      <c r="OX101" s="51"/>
      <c r="OZ101" s="46"/>
      <c r="PA101" s="46"/>
      <c r="PB101" s="47"/>
      <c r="PC101" s="47"/>
      <c r="PD101" s="48"/>
      <c r="PE101" s="49"/>
      <c r="PF101" s="50"/>
      <c r="PH101" s="51"/>
      <c r="PI101" s="51"/>
      <c r="PK101" s="46"/>
      <c r="PL101" s="46"/>
      <c r="PM101" s="47"/>
      <c r="PN101" s="47"/>
      <c r="PO101" s="48"/>
      <c r="PP101" s="49"/>
      <c r="PQ101" s="50"/>
      <c r="PS101" s="51"/>
      <c r="PT101" s="51"/>
      <c r="PV101" s="46"/>
      <c r="PW101" s="46"/>
      <c r="PX101" s="47"/>
      <c r="PY101" s="47"/>
      <c r="PZ101" s="48"/>
      <c r="QA101" s="49"/>
      <c r="QB101" s="50"/>
      <c r="QD101" s="51"/>
      <c r="QE101" s="51"/>
      <c r="QG101" s="46"/>
      <c r="QH101" s="46"/>
      <c r="QI101" s="47"/>
      <c r="QJ101" s="47"/>
      <c r="QK101" s="48"/>
      <c r="QL101" s="49"/>
      <c r="QM101" s="50"/>
      <c r="QO101" s="51"/>
      <c r="QP101" s="51"/>
      <c r="QR101" s="46"/>
      <c r="QS101" s="46"/>
      <c r="QT101" s="47"/>
      <c r="QU101" s="47"/>
      <c r="QV101" s="48"/>
      <c r="QW101" s="49"/>
      <c r="QX101" s="50"/>
      <c r="QZ101" s="51"/>
      <c r="RA101" s="51"/>
      <c r="RC101" s="46"/>
      <c r="RD101" s="46"/>
      <c r="RE101" s="47"/>
      <c r="RF101" s="47"/>
      <c r="RG101" s="48"/>
      <c r="RH101" s="49"/>
      <c r="RI101" s="50"/>
      <c r="RK101" s="51"/>
      <c r="RL101" s="51"/>
      <c r="RN101" s="46"/>
      <c r="RO101" s="46"/>
      <c r="RP101" s="47"/>
      <c r="RQ101" s="47"/>
      <c r="RR101" s="48"/>
      <c r="RS101" s="49"/>
      <c r="RT101" s="50"/>
      <c r="RV101" s="51"/>
      <c r="RW101" s="51"/>
      <c r="RY101" s="46"/>
      <c r="RZ101" s="46"/>
      <c r="SA101" s="47"/>
      <c r="SB101" s="47"/>
      <c r="SC101" s="48"/>
      <c r="SD101" s="49"/>
      <c r="SE101" s="50"/>
      <c r="SG101" s="51"/>
      <c r="SH101" s="51"/>
      <c r="SJ101" s="46"/>
      <c r="SK101" s="46"/>
      <c r="SL101" s="47"/>
      <c r="SM101" s="47"/>
      <c r="SN101" s="48"/>
      <c r="SO101" s="49"/>
      <c r="SP101" s="50"/>
      <c r="SR101" s="51"/>
      <c r="SS101" s="51"/>
      <c r="SU101" s="46"/>
      <c r="SV101" s="46"/>
      <c r="SW101" s="47"/>
      <c r="SX101" s="47"/>
      <c r="SY101" s="48"/>
      <c r="SZ101" s="49"/>
      <c r="TA101" s="50"/>
      <c r="TC101" s="51"/>
      <c r="TD101" s="51"/>
      <c r="TF101" s="46"/>
      <c r="TG101" s="46"/>
      <c r="TH101" s="47"/>
      <c r="TI101" s="47"/>
      <c r="TJ101" s="48"/>
      <c r="TK101" s="49"/>
      <c r="TL101" s="50"/>
      <c r="TN101" s="51"/>
      <c r="TO101" s="51"/>
      <c r="TQ101" s="46"/>
      <c r="TR101" s="46"/>
      <c r="TS101" s="47"/>
      <c r="TT101" s="47"/>
      <c r="TU101" s="48"/>
      <c r="TV101" s="49"/>
      <c r="TW101" s="50"/>
      <c r="TY101" s="51"/>
      <c r="TZ101" s="51"/>
      <c r="UB101" s="46"/>
      <c r="UC101" s="46"/>
      <c r="UD101" s="47"/>
      <c r="UE101" s="47"/>
      <c r="UF101" s="48"/>
      <c r="UG101" s="49"/>
      <c r="UH101" s="50"/>
      <c r="UJ101" s="51"/>
      <c r="UK101" s="51"/>
      <c r="UM101" s="46"/>
      <c r="UN101" s="46"/>
      <c r="UO101" s="47"/>
      <c r="UP101" s="47"/>
      <c r="UQ101" s="48"/>
      <c r="UR101" s="49"/>
      <c r="US101" s="50"/>
      <c r="UU101" s="51"/>
      <c r="UV101" s="51"/>
      <c r="UX101" s="46"/>
      <c r="UY101" s="46"/>
      <c r="UZ101" s="47"/>
      <c r="VA101" s="47"/>
      <c r="VB101" s="48"/>
      <c r="VC101" s="49"/>
      <c r="VD101" s="50"/>
      <c r="VF101" s="51"/>
      <c r="VG101" s="51"/>
      <c r="VI101" s="46"/>
      <c r="VJ101" s="46"/>
      <c r="VK101" s="47"/>
      <c r="VL101" s="47"/>
      <c r="VM101" s="48"/>
      <c r="VN101" s="49"/>
      <c r="VO101" s="50"/>
      <c r="VQ101" s="51"/>
      <c r="VR101" s="51"/>
      <c r="VT101" s="46"/>
      <c r="VU101" s="46"/>
      <c r="VV101" s="47"/>
      <c r="VW101" s="47"/>
      <c r="VX101" s="48"/>
      <c r="VY101" s="49"/>
      <c r="VZ101" s="50"/>
      <c r="WB101" s="51"/>
      <c r="WC101" s="51"/>
      <c r="WE101" s="46"/>
      <c r="WF101" s="46"/>
      <c r="WG101" s="47"/>
      <c r="WH101" s="47"/>
      <c r="WI101" s="48"/>
      <c r="WJ101" s="49"/>
      <c r="WK101" s="50"/>
      <c r="WM101" s="51"/>
      <c r="WN101" s="51"/>
      <c r="WP101" s="46"/>
      <c r="WQ101" s="46"/>
      <c r="WR101" s="47"/>
      <c r="WS101" s="47"/>
      <c r="WT101" s="48"/>
      <c r="WU101" s="49"/>
      <c r="WV101" s="50"/>
      <c r="WX101" s="51"/>
      <c r="WY101" s="51"/>
      <c r="XA101" s="46"/>
      <c r="XB101" s="46"/>
      <c r="XC101" s="47"/>
      <c r="XD101" s="47"/>
      <c r="XE101" s="48"/>
      <c r="XF101" s="49"/>
      <c r="XG101" s="50"/>
      <c r="XI101" s="51"/>
      <c r="XJ101" s="51"/>
      <c r="XL101" s="46"/>
      <c r="XM101" s="46"/>
      <c r="XN101" s="47"/>
      <c r="XO101" s="47"/>
      <c r="XP101" s="48"/>
      <c r="XQ101" s="49"/>
      <c r="XR101" s="50"/>
      <c r="XT101" s="51"/>
      <c r="XU101" s="51"/>
      <c r="XW101" s="46"/>
      <c r="XX101" s="46"/>
      <c r="XY101" s="47"/>
      <c r="XZ101" s="47"/>
      <c r="YA101" s="48"/>
      <c r="YB101" s="49"/>
      <c r="YC101" s="50"/>
      <c r="YE101" s="51"/>
      <c r="YF101" s="51"/>
      <c r="YH101" s="46"/>
      <c r="YI101" s="46"/>
      <c r="YJ101" s="47"/>
      <c r="YK101" s="47"/>
      <c r="YL101" s="48"/>
      <c r="YM101" s="49"/>
      <c r="YN101" s="50"/>
      <c r="YP101" s="51"/>
      <c r="YQ101" s="51"/>
      <c r="YS101" s="46"/>
      <c r="YT101" s="46"/>
      <c r="YU101" s="47"/>
      <c r="YV101" s="47"/>
      <c r="YW101" s="48"/>
      <c r="YX101" s="49"/>
      <c r="YY101" s="50"/>
      <c r="ZA101" s="51"/>
      <c r="ZB101" s="51"/>
      <c r="ZD101" s="46"/>
      <c r="ZE101" s="46"/>
      <c r="ZF101" s="47"/>
      <c r="ZG101" s="47"/>
      <c r="ZH101" s="48"/>
      <c r="ZI101" s="49"/>
      <c r="ZJ101" s="50"/>
      <c r="ZL101" s="51"/>
      <c r="ZM101" s="51"/>
      <c r="ZO101" s="46"/>
      <c r="ZP101" s="46"/>
      <c r="ZQ101" s="47"/>
      <c r="ZR101" s="47"/>
      <c r="ZS101" s="48"/>
      <c r="ZT101" s="49"/>
      <c r="ZU101" s="50"/>
      <c r="ZW101" s="51"/>
      <c r="ZX101" s="51"/>
      <c r="ZZ101" s="46"/>
      <c r="AAA101" s="46"/>
      <c r="AAB101" s="47"/>
      <c r="AAC101" s="47"/>
      <c r="AAD101" s="48"/>
      <c r="AAE101" s="49"/>
      <c r="AAF101" s="50"/>
      <c r="AAH101" s="51"/>
      <c r="AAI101" s="51"/>
      <c r="AAK101" s="46"/>
      <c r="AAL101" s="46"/>
      <c r="AAM101" s="47"/>
      <c r="AAN101" s="47"/>
      <c r="AAO101" s="48"/>
      <c r="AAP101" s="49"/>
      <c r="AAQ101" s="50"/>
      <c r="AAS101" s="51"/>
      <c r="AAT101" s="51"/>
      <c r="AAV101" s="46"/>
      <c r="AAW101" s="46"/>
      <c r="AAX101" s="47"/>
      <c r="AAY101" s="47"/>
      <c r="AAZ101" s="48"/>
      <c r="ABA101" s="49"/>
      <c r="ABB101" s="50"/>
      <c r="ABD101" s="51"/>
      <c r="ABE101" s="51"/>
      <c r="ABG101" s="46"/>
      <c r="ABH101" s="46"/>
      <c r="ABI101" s="47"/>
      <c r="ABJ101" s="47"/>
      <c r="ABK101" s="48"/>
      <c r="ABL101" s="49"/>
      <c r="ABM101" s="50"/>
      <c r="ABO101" s="51"/>
      <c r="ABP101" s="51"/>
      <c r="ABR101" s="46"/>
      <c r="ABS101" s="46"/>
      <c r="ABT101" s="47"/>
      <c r="ABU101" s="47"/>
      <c r="ABV101" s="48"/>
      <c r="ABW101" s="49"/>
      <c r="ABX101" s="50"/>
      <c r="ABZ101" s="51"/>
      <c r="ACA101" s="51"/>
      <c r="ACC101" s="46"/>
      <c r="ACD101" s="46"/>
      <c r="ACE101" s="47"/>
      <c r="ACF101" s="47"/>
      <c r="ACG101" s="48"/>
      <c r="ACH101" s="49"/>
      <c r="ACI101" s="50"/>
      <c r="ACK101" s="51"/>
      <c r="ACL101" s="51"/>
      <c r="ACN101" s="46"/>
      <c r="ACO101" s="46"/>
      <c r="ACP101" s="47"/>
      <c r="ACQ101" s="47"/>
      <c r="ACR101" s="48"/>
      <c r="ACS101" s="49"/>
      <c r="ACT101" s="50"/>
      <c r="ACV101" s="51"/>
      <c r="ACW101" s="51"/>
      <c r="ACY101" s="46"/>
      <c r="ACZ101" s="46"/>
      <c r="ADA101" s="47"/>
      <c r="ADB101" s="47"/>
      <c r="ADC101" s="48"/>
      <c r="ADD101" s="49"/>
      <c r="ADE101" s="50"/>
      <c r="ADG101" s="51"/>
      <c r="ADH101" s="51"/>
      <c r="ADJ101" s="46"/>
      <c r="ADK101" s="46"/>
      <c r="ADL101" s="47"/>
      <c r="ADM101" s="47"/>
      <c r="ADN101" s="48"/>
      <c r="ADO101" s="49"/>
      <c r="ADP101" s="50"/>
      <c r="ADR101" s="51"/>
      <c r="ADS101" s="51"/>
      <c r="ADU101" s="46"/>
      <c r="ADV101" s="46"/>
      <c r="ADW101" s="47"/>
      <c r="ADX101" s="47"/>
      <c r="ADY101" s="48"/>
      <c r="ADZ101" s="49"/>
      <c r="AEA101" s="50"/>
      <c r="AEC101" s="51"/>
      <c r="AED101" s="51"/>
      <c r="AEF101" s="46"/>
      <c r="AEG101" s="46"/>
      <c r="AEH101" s="47"/>
      <c r="AEI101" s="47"/>
      <c r="AEJ101" s="48"/>
      <c r="AEK101" s="49"/>
      <c r="AEL101" s="50"/>
      <c r="AEN101" s="51"/>
      <c r="AEO101" s="51"/>
      <c r="AEQ101" s="46"/>
      <c r="AER101" s="46"/>
      <c r="AES101" s="47"/>
      <c r="AET101" s="47"/>
      <c r="AEU101" s="48"/>
      <c r="AEV101" s="49"/>
      <c r="AEW101" s="50"/>
      <c r="AEY101" s="51"/>
      <c r="AEZ101" s="51"/>
      <c r="AFB101" s="46"/>
      <c r="AFC101" s="46"/>
      <c r="AFD101" s="47"/>
      <c r="AFE101" s="47"/>
      <c r="AFF101" s="48"/>
      <c r="AFG101" s="49"/>
      <c r="AFH101" s="50"/>
      <c r="AFJ101" s="51"/>
      <c r="AFK101" s="51"/>
      <c r="AFM101" s="46"/>
      <c r="AFN101" s="46"/>
      <c r="AFO101" s="47"/>
      <c r="AFP101" s="47"/>
      <c r="AFQ101" s="48"/>
      <c r="AFR101" s="49"/>
      <c r="AFS101" s="50"/>
      <c r="AFU101" s="51"/>
      <c r="AFV101" s="51"/>
      <c r="AFX101" s="46"/>
      <c r="AFY101" s="46"/>
      <c r="AFZ101" s="47"/>
      <c r="AGA101" s="47"/>
      <c r="AGB101" s="48"/>
      <c r="AGC101" s="49"/>
      <c r="AGD101" s="50"/>
      <c r="AGF101" s="51"/>
      <c r="AGG101" s="51"/>
      <c r="AGI101" s="46"/>
      <c r="AGJ101" s="46"/>
      <c r="AGK101" s="47"/>
      <c r="AGL101" s="47"/>
      <c r="AGM101" s="48"/>
      <c r="AGN101" s="49"/>
      <c r="AGO101" s="50"/>
      <c r="AGQ101" s="51"/>
      <c r="AGR101" s="51"/>
      <c r="AGT101" s="46"/>
      <c r="AGU101" s="46"/>
      <c r="AGV101" s="47"/>
      <c r="AGW101" s="47"/>
      <c r="AGX101" s="48"/>
      <c r="AGY101" s="49"/>
      <c r="AGZ101" s="50"/>
      <c r="AHB101" s="51"/>
      <c r="AHC101" s="51"/>
      <c r="AHE101" s="46"/>
      <c r="AHF101" s="46"/>
      <c r="AHG101" s="47"/>
      <c r="AHH101" s="47"/>
      <c r="AHI101" s="48"/>
      <c r="AHJ101" s="49"/>
      <c r="AHK101" s="50"/>
      <c r="AHM101" s="51"/>
      <c r="AHN101" s="51"/>
      <c r="AHP101" s="46"/>
      <c r="AHQ101" s="46"/>
      <c r="AHR101" s="47"/>
      <c r="AHS101" s="47"/>
      <c r="AHT101" s="48"/>
      <c r="AHU101" s="49"/>
      <c r="AHV101" s="50"/>
      <c r="AHX101" s="51"/>
      <c r="AHY101" s="51"/>
      <c r="AIA101" s="46"/>
      <c r="AIB101" s="46"/>
      <c r="AIC101" s="47"/>
      <c r="AID101" s="47"/>
      <c r="AIE101" s="48"/>
      <c r="AIF101" s="49"/>
      <c r="AIG101" s="50"/>
      <c r="AII101" s="51"/>
      <c r="AIJ101" s="51"/>
      <c r="AIL101" s="46"/>
      <c r="AIM101" s="46"/>
      <c r="AIN101" s="47"/>
      <c r="AIO101" s="47"/>
      <c r="AIP101" s="48"/>
      <c r="AIQ101" s="49"/>
      <c r="AIR101" s="50"/>
      <c r="AIT101" s="51"/>
      <c r="AIU101" s="51"/>
      <c r="AIW101" s="46"/>
      <c r="AIX101" s="46"/>
      <c r="AIY101" s="47"/>
      <c r="AIZ101" s="47"/>
      <c r="AJA101" s="48"/>
      <c r="AJB101" s="49"/>
      <c r="AJC101" s="50"/>
      <c r="AJE101" s="51"/>
      <c r="AJF101" s="51"/>
      <c r="AJH101" s="46"/>
      <c r="AJI101" s="46"/>
      <c r="AJJ101" s="47"/>
      <c r="AJK101" s="47"/>
      <c r="AJL101" s="48"/>
      <c r="AJM101" s="49"/>
      <c r="AJN101" s="50"/>
      <c r="AJP101" s="51"/>
      <c r="AJQ101" s="51"/>
      <c r="AJS101" s="46"/>
      <c r="AJT101" s="46"/>
      <c r="AJU101" s="47"/>
      <c r="AJV101" s="47"/>
      <c r="AJW101" s="48"/>
      <c r="AJX101" s="49"/>
      <c r="AJY101" s="50"/>
      <c r="AKA101" s="51"/>
      <c r="AKB101" s="51"/>
      <c r="AKD101" s="46"/>
      <c r="AKE101" s="46"/>
      <c r="AKF101" s="47"/>
      <c r="AKG101" s="47"/>
      <c r="AKH101" s="48"/>
      <c r="AKI101" s="49"/>
      <c r="AKJ101" s="50"/>
      <c r="AKL101" s="51"/>
      <c r="AKM101" s="51"/>
      <c r="AKO101" s="46"/>
      <c r="AKP101" s="46"/>
      <c r="AKQ101" s="47"/>
      <c r="AKR101" s="47"/>
      <c r="AKS101" s="48"/>
      <c r="AKT101" s="49"/>
      <c r="AKU101" s="50"/>
      <c r="AKW101" s="51"/>
      <c r="AKX101" s="51"/>
      <c r="AKZ101" s="46"/>
      <c r="ALA101" s="46"/>
      <c r="ALB101" s="47"/>
      <c r="ALC101" s="47"/>
      <c r="ALD101" s="48"/>
      <c r="ALE101" s="49"/>
      <c r="ALF101" s="50"/>
      <c r="ALH101" s="51"/>
      <c r="ALI101" s="51"/>
      <c r="ALK101" s="46"/>
      <c r="ALL101" s="46"/>
      <c r="ALM101" s="47"/>
      <c r="ALN101" s="47"/>
      <c r="ALO101" s="48"/>
      <c r="ALP101" s="49"/>
      <c r="ALQ101" s="50"/>
      <c r="ALS101" s="51"/>
      <c r="ALT101" s="51"/>
      <c r="ALV101" s="46"/>
      <c r="ALW101" s="46"/>
      <c r="ALX101" s="47"/>
      <c r="ALY101" s="47"/>
      <c r="ALZ101" s="48"/>
      <c r="AMA101" s="49"/>
      <c r="AMB101" s="50"/>
      <c r="AMD101" s="51"/>
      <c r="AME101" s="51"/>
      <c r="AMG101" s="46"/>
    </row>
    <row r="102" spans="1:1021" s="45" customFormat="1" ht="28" x14ac:dyDescent="0.15">
      <c r="A102" s="442" t="s">
        <v>45</v>
      </c>
      <c r="B102" s="79"/>
      <c r="C102" s="79"/>
      <c r="D102" s="451" t="s">
        <v>322</v>
      </c>
      <c r="E102" s="524" t="s">
        <v>218</v>
      </c>
      <c r="F102" s="525" t="s">
        <v>1332</v>
      </c>
      <c r="G102" s="526" t="s">
        <v>195</v>
      </c>
      <c r="I102" s="46"/>
      <c r="J102" s="46"/>
      <c r="K102" s="47"/>
      <c r="L102" s="47"/>
      <c r="M102" s="48"/>
      <c r="N102" s="49"/>
      <c r="O102" s="50"/>
      <c r="Q102" s="51"/>
      <c r="R102" s="51"/>
      <c r="T102" s="46"/>
      <c r="U102" s="46"/>
      <c r="V102" s="47"/>
      <c r="W102" s="47"/>
      <c r="X102" s="48"/>
      <c r="Y102" s="49"/>
      <c r="Z102" s="50"/>
      <c r="AB102" s="51"/>
      <c r="AC102" s="51"/>
      <c r="AE102" s="46"/>
      <c r="AF102" s="46"/>
      <c r="AG102" s="47"/>
      <c r="AH102" s="47"/>
      <c r="AI102" s="48"/>
      <c r="AJ102" s="49"/>
      <c r="AK102" s="50"/>
      <c r="AM102" s="51"/>
      <c r="AN102" s="51"/>
      <c r="AP102" s="46"/>
      <c r="AQ102" s="46"/>
      <c r="AR102" s="47"/>
      <c r="AS102" s="47"/>
      <c r="AT102" s="48"/>
      <c r="AU102" s="49"/>
      <c r="AV102" s="50"/>
      <c r="AX102" s="51"/>
      <c r="AY102" s="51"/>
      <c r="BA102" s="46"/>
      <c r="BB102" s="46"/>
      <c r="BC102" s="47"/>
      <c r="BD102" s="47"/>
      <c r="BE102" s="48"/>
      <c r="BF102" s="49"/>
      <c r="BG102" s="50"/>
      <c r="BI102" s="51"/>
      <c r="BJ102" s="51"/>
      <c r="BL102" s="46"/>
      <c r="BM102" s="46"/>
      <c r="BN102" s="47"/>
      <c r="BO102" s="47"/>
      <c r="BP102" s="48"/>
      <c r="BQ102" s="49"/>
      <c r="BR102" s="50"/>
      <c r="BT102" s="51"/>
      <c r="BU102" s="51"/>
      <c r="BW102" s="46"/>
      <c r="BX102" s="46"/>
      <c r="BY102" s="47"/>
      <c r="BZ102" s="47"/>
      <c r="CA102" s="48"/>
      <c r="CB102" s="49"/>
      <c r="CC102" s="50"/>
      <c r="CE102" s="51"/>
      <c r="CF102" s="51"/>
      <c r="CH102" s="46"/>
      <c r="CI102" s="46"/>
      <c r="CJ102" s="47"/>
      <c r="CK102" s="47"/>
      <c r="CL102" s="48"/>
      <c r="CM102" s="49"/>
      <c r="CN102" s="50"/>
      <c r="CP102" s="51"/>
      <c r="CQ102" s="51"/>
      <c r="CS102" s="46"/>
      <c r="CT102" s="46"/>
      <c r="CU102" s="47"/>
      <c r="CV102" s="47"/>
      <c r="CW102" s="48"/>
      <c r="CX102" s="49"/>
      <c r="CY102" s="50"/>
      <c r="DA102" s="51"/>
      <c r="DB102" s="51"/>
      <c r="DD102" s="46"/>
      <c r="DE102" s="46"/>
      <c r="DF102" s="47"/>
      <c r="DG102" s="47"/>
      <c r="DH102" s="48"/>
      <c r="DI102" s="49"/>
      <c r="DJ102" s="50"/>
      <c r="DL102" s="51"/>
      <c r="DM102" s="51"/>
      <c r="DO102" s="46"/>
      <c r="DP102" s="46"/>
      <c r="DQ102" s="47"/>
      <c r="DR102" s="47"/>
      <c r="DS102" s="48"/>
      <c r="DT102" s="49"/>
      <c r="DU102" s="50"/>
      <c r="DW102" s="51"/>
      <c r="DX102" s="51"/>
      <c r="DZ102" s="46"/>
      <c r="EA102" s="46"/>
      <c r="EB102" s="47"/>
      <c r="EC102" s="47"/>
      <c r="ED102" s="48"/>
      <c r="EE102" s="49"/>
      <c r="EF102" s="50"/>
      <c r="EH102" s="51"/>
      <c r="EI102" s="51"/>
      <c r="EK102" s="46"/>
      <c r="EL102" s="46"/>
      <c r="EM102" s="47"/>
      <c r="EN102" s="47"/>
      <c r="EO102" s="48"/>
      <c r="EP102" s="49"/>
      <c r="EQ102" s="50"/>
      <c r="ES102" s="51"/>
      <c r="ET102" s="51"/>
      <c r="EV102" s="46"/>
      <c r="EW102" s="46"/>
      <c r="EX102" s="47"/>
      <c r="EY102" s="47"/>
      <c r="EZ102" s="48"/>
      <c r="FA102" s="49"/>
      <c r="FB102" s="50"/>
      <c r="FD102" s="51"/>
      <c r="FE102" s="51"/>
      <c r="FG102" s="46"/>
      <c r="FH102" s="46"/>
      <c r="FI102" s="47"/>
      <c r="FJ102" s="47"/>
      <c r="FK102" s="48"/>
      <c r="FL102" s="49"/>
      <c r="FM102" s="50"/>
      <c r="FO102" s="51"/>
      <c r="FP102" s="51"/>
      <c r="FR102" s="46"/>
      <c r="FS102" s="46"/>
      <c r="FT102" s="47"/>
      <c r="FU102" s="47"/>
      <c r="FV102" s="48"/>
      <c r="FW102" s="49"/>
      <c r="FX102" s="50"/>
      <c r="FZ102" s="51"/>
      <c r="GA102" s="51"/>
      <c r="GC102" s="46"/>
      <c r="GD102" s="46"/>
      <c r="GE102" s="47"/>
      <c r="GF102" s="47"/>
      <c r="GG102" s="48"/>
      <c r="GH102" s="49"/>
      <c r="GI102" s="50"/>
      <c r="GK102" s="51"/>
      <c r="GL102" s="51"/>
      <c r="GN102" s="46"/>
      <c r="GO102" s="46"/>
      <c r="GP102" s="47"/>
      <c r="GQ102" s="47"/>
      <c r="GR102" s="48"/>
      <c r="GS102" s="49"/>
      <c r="GT102" s="50"/>
      <c r="GV102" s="51"/>
      <c r="GW102" s="51"/>
      <c r="GY102" s="46"/>
      <c r="GZ102" s="46"/>
      <c r="HA102" s="47"/>
      <c r="HB102" s="47"/>
      <c r="HC102" s="48"/>
      <c r="HD102" s="49"/>
      <c r="HE102" s="50"/>
      <c r="HG102" s="51"/>
      <c r="HH102" s="51"/>
      <c r="HJ102" s="46"/>
      <c r="HK102" s="46"/>
      <c r="HL102" s="47"/>
      <c r="HM102" s="47"/>
      <c r="HN102" s="48"/>
      <c r="HO102" s="49"/>
      <c r="HP102" s="50"/>
      <c r="HR102" s="51"/>
      <c r="HS102" s="51"/>
      <c r="HU102" s="46"/>
      <c r="HV102" s="46"/>
      <c r="HW102" s="47"/>
      <c r="HX102" s="47"/>
      <c r="HY102" s="48"/>
      <c r="HZ102" s="49"/>
      <c r="IA102" s="50"/>
      <c r="IC102" s="51"/>
      <c r="ID102" s="51"/>
      <c r="IF102" s="46"/>
      <c r="IG102" s="46"/>
      <c r="IH102" s="47"/>
      <c r="II102" s="47"/>
      <c r="IJ102" s="48"/>
      <c r="IK102" s="49"/>
      <c r="IL102" s="50"/>
      <c r="IN102" s="51"/>
      <c r="IO102" s="51"/>
      <c r="IQ102" s="46"/>
      <c r="IR102" s="46"/>
      <c r="IS102" s="47"/>
      <c r="IT102" s="47"/>
      <c r="IU102" s="48"/>
      <c r="IV102" s="49"/>
      <c r="IW102" s="50"/>
      <c r="IY102" s="51"/>
      <c r="IZ102" s="51"/>
      <c r="JB102" s="46"/>
      <c r="JC102" s="46"/>
      <c r="JD102" s="47"/>
      <c r="JE102" s="47"/>
      <c r="JF102" s="48"/>
      <c r="JG102" s="49"/>
      <c r="JH102" s="50"/>
      <c r="JJ102" s="51"/>
      <c r="JK102" s="51"/>
      <c r="JM102" s="46"/>
      <c r="JN102" s="46"/>
      <c r="JO102" s="47"/>
      <c r="JP102" s="47"/>
      <c r="JQ102" s="48"/>
      <c r="JR102" s="49"/>
      <c r="JS102" s="50"/>
      <c r="JU102" s="51"/>
      <c r="JV102" s="51"/>
      <c r="JX102" s="46"/>
      <c r="JY102" s="46"/>
      <c r="JZ102" s="47"/>
      <c r="KA102" s="47"/>
      <c r="KB102" s="48"/>
      <c r="KC102" s="49"/>
      <c r="KD102" s="50"/>
      <c r="KF102" s="51"/>
      <c r="KG102" s="51"/>
      <c r="KI102" s="46"/>
      <c r="KJ102" s="46"/>
      <c r="KK102" s="47"/>
      <c r="KL102" s="47"/>
      <c r="KM102" s="48"/>
      <c r="KN102" s="49"/>
      <c r="KO102" s="50"/>
      <c r="KQ102" s="51"/>
      <c r="KR102" s="51"/>
      <c r="KT102" s="46"/>
      <c r="KU102" s="46"/>
      <c r="KV102" s="47"/>
      <c r="KW102" s="47"/>
      <c r="KX102" s="48"/>
      <c r="KY102" s="49"/>
      <c r="KZ102" s="50"/>
      <c r="LB102" s="51"/>
      <c r="LC102" s="51"/>
      <c r="LE102" s="46"/>
      <c r="LF102" s="46"/>
      <c r="LG102" s="47"/>
      <c r="LH102" s="47"/>
      <c r="LI102" s="48"/>
      <c r="LJ102" s="49"/>
      <c r="LK102" s="50"/>
      <c r="LM102" s="51"/>
      <c r="LN102" s="51"/>
      <c r="LP102" s="46"/>
      <c r="LQ102" s="46"/>
      <c r="LR102" s="47"/>
      <c r="LS102" s="47"/>
      <c r="LT102" s="48"/>
      <c r="LU102" s="49"/>
      <c r="LV102" s="50"/>
      <c r="LX102" s="51"/>
      <c r="LY102" s="51"/>
      <c r="MA102" s="46"/>
      <c r="MB102" s="46"/>
      <c r="MC102" s="47"/>
      <c r="MD102" s="47"/>
      <c r="ME102" s="48"/>
      <c r="MF102" s="49"/>
      <c r="MG102" s="50"/>
      <c r="MI102" s="51"/>
      <c r="MJ102" s="51"/>
      <c r="ML102" s="46"/>
      <c r="MM102" s="46"/>
      <c r="MN102" s="47"/>
      <c r="MO102" s="47"/>
      <c r="MP102" s="48"/>
      <c r="MQ102" s="49"/>
      <c r="MR102" s="50"/>
      <c r="MT102" s="51"/>
      <c r="MU102" s="51"/>
      <c r="MW102" s="46"/>
      <c r="MX102" s="46"/>
      <c r="MY102" s="47"/>
      <c r="MZ102" s="47"/>
      <c r="NA102" s="48"/>
      <c r="NB102" s="49"/>
      <c r="NC102" s="50"/>
      <c r="NE102" s="51"/>
      <c r="NF102" s="51"/>
      <c r="NH102" s="46"/>
      <c r="NI102" s="46"/>
      <c r="NJ102" s="47"/>
      <c r="NK102" s="47"/>
      <c r="NL102" s="48"/>
      <c r="NM102" s="49"/>
      <c r="NN102" s="50"/>
      <c r="NP102" s="51"/>
      <c r="NQ102" s="51"/>
      <c r="NS102" s="46"/>
      <c r="NT102" s="46"/>
      <c r="NU102" s="47"/>
      <c r="NV102" s="47"/>
      <c r="NW102" s="48"/>
      <c r="NX102" s="49"/>
      <c r="NY102" s="50"/>
      <c r="OA102" s="51"/>
      <c r="OB102" s="51"/>
      <c r="OD102" s="46"/>
      <c r="OE102" s="46"/>
      <c r="OF102" s="47"/>
      <c r="OG102" s="47"/>
      <c r="OH102" s="48"/>
      <c r="OI102" s="49"/>
      <c r="OJ102" s="50"/>
      <c r="OL102" s="51"/>
      <c r="OM102" s="51"/>
      <c r="OO102" s="46"/>
      <c r="OP102" s="46"/>
      <c r="OQ102" s="47"/>
      <c r="OR102" s="47"/>
      <c r="OS102" s="48"/>
      <c r="OT102" s="49"/>
      <c r="OU102" s="50"/>
      <c r="OW102" s="51"/>
      <c r="OX102" s="51"/>
      <c r="OZ102" s="46"/>
      <c r="PA102" s="46"/>
      <c r="PB102" s="47"/>
      <c r="PC102" s="47"/>
      <c r="PD102" s="48"/>
      <c r="PE102" s="49"/>
      <c r="PF102" s="50"/>
      <c r="PH102" s="51"/>
      <c r="PI102" s="51"/>
      <c r="PK102" s="46"/>
      <c r="PL102" s="46"/>
      <c r="PM102" s="47"/>
      <c r="PN102" s="47"/>
      <c r="PO102" s="48"/>
      <c r="PP102" s="49"/>
      <c r="PQ102" s="50"/>
      <c r="PS102" s="51"/>
      <c r="PT102" s="51"/>
      <c r="PV102" s="46"/>
      <c r="PW102" s="46"/>
      <c r="PX102" s="47"/>
      <c r="PY102" s="47"/>
      <c r="PZ102" s="48"/>
      <c r="QA102" s="49"/>
      <c r="QB102" s="50"/>
      <c r="QD102" s="51"/>
      <c r="QE102" s="51"/>
      <c r="QG102" s="46"/>
      <c r="QH102" s="46"/>
      <c r="QI102" s="47"/>
      <c r="QJ102" s="47"/>
      <c r="QK102" s="48"/>
      <c r="QL102" s="49"/>
      <c r="QM102" s="50"/>
      <c r="QO102" s="51"/>
      <c r="QP102" s="51"/>
      <c r="QR102" s="46"/>
      <c r="QS102" s="46"/>
      <c r="QT102" s="47"/>
      <c r="QU102" s="47"/>
      <c r="QV102" s="48"/>
      <c r="QW102" s="49"/>
      <c r="QX102" s="50"/>
      <c r="QZ102" s="51"/>
      <c r="RA102" s="51"/>
      <c r="RC102" s="46"/>
      <c r="RD102" s="46"/>
      <c r="RE102" s="47"/>
      <c r="RF102" s="47"/>
      <c r="RG102" s="48"/>
      <c r="RH102" s="49"/>
      <c r="RI102" s="50"/>
      <c r="RK102" s="51"/>
      <c r="RL102" s="51"/>
      <c r="RN102" s="46"/>
      <c r="RO102" s="46"/>
      <c r="RP102" s="47"/>
      <c r="RQ102" s="47"/>
      <c r="RR102" s="48"/>
      <c r="RS102" s="49"/>
      <c r="RT102" s="50"/>
      <c r="RV102" s="51"/>
      <c r="RW102" s="51"/>
      <c r="RY102" s="46"/>
      <c r="RZ102" s="46"/>
      <c r="SA102" s="47"/>
      <c r="SB102" s="47"/>
      <c r="SC102" s="48"/>
      <c r="SD102" s="49"/>
      <c r="SE102" s="50"/>
      <c r="SG102" s="51"/>
      <c r="SH102" s="51"/>
      <c r="SJ102" s="46"/>
      <c r="SK102" s="46"/>
      <c r="SL102" s="47"/>
      <c r="SM102" s="47"/>
      <c r="SN102" s="48"/>
      <c r="SO102" s="49"/>
      <c r="SP102" s="50"/>
      <c r="SR102" s="51"/>
      <c r="SS102" s="51"/>
      <c r="SU102" s="46"/>
      <c r="SV102" s="46"/>
      <c r="SW102" s="47"/>
      <c r="SX102" s="47"/>
      <c r="SY102" s="48"/>
      <c r="SZ102" s="49"/>
      <c r="TA102" s="50"/>
      <c r="TC102" s="51"/>
      <c r="TD102" s="51"/>
      <c r="TF102" s="46"/>
      <c r="TG102" s="46"/>
      <c r="TH102" s="47"/>
      <c r="TI102" s="47"/>
      <c r="TJ102" s="48"/>
      <c r="TK102" s="49"/>
      <c r="TL102" s="50"/>
      <c r="TN102" s="51"/>
      <c r="TO102" s="51"/>
      <c r="TQ102" s="46"/>
      <c r="TR102" s="46"/>
      <c r="TS102" s="47"/>
      <c r="TT102" s="47"/>
      <c r="TU102" s="48"/>
      <c r="TV102" s="49"/>
      <c r="TW102" s="50"/>
      <c r="TY102" s="51"/>
      <c r="TZ102" s="51"/>
      <c r="UB102" s="46"/>
      <c r="UC102" s="46"/>
      <c r="UD102" s="47"/>
      <c r="UE102" s="47"/>
      <c r="UF102" s="48"/>
      <c r="UG102" s="49"/>
      <c r="UH102" s="50"/>
      <c r="UJ102" s="51"/>
      <c r="UK102" s="51"/>
      <c r="UM102" s="46"/>
      <c r="UN102" s="46"/>
      <c r="UO102" s="47"/>
      <c r="UP102" s="47"/>
      <c r="UQ102" s="48"/>
      <c r="UR102" s="49"/>
      <c r="US102" s="50"/>
      <c r="UU102" s="51"/>
      <c r="UV102" s="51"/>
      <c r="UX102" s="46"/>
      <c r="UY102" s="46"/>
      <c r="UZ102" s="47"/>
      <c r="VA102" s="47"/>
      <c r="VB102" s="48"/>
      <c r="VC102" s="49"/>
      <c r="VD102" s="50"/>
      <c r="VF102" s="51"/>
      <c r="VG102" s="51"/>
      <c r="VI102" s="46"/>
      <c r="VJ102" s="46"/>
      <c r="VK102" s="47"/>
      <c r="VL102" s="47"/>
      <c r="VM102" s="48"/>
      <c r="VN102" s="49"/>
      <c r="VO102" s="50"/>
      <c r="VQ102" s="51"/>
      <c r="VR102" s="51"/>
      <c r="VT102" s="46"/>
      <c r="VU102" s="46"/>
      <c r="VV102" s="47"/>
      <c r="VW102" s="47"/>
      <c r="VX102" s="48"/>
      <c r="VY102" s="49"/>
      <c r="VZ102" s="50"/>
      <c r="WB102" s="51"/>
      <c r="WC102" s="51"/>
      <c r="WE102" s="46"/>
      <c r="WF102" s="46"/>
      <c r="WG102" s="47"/>
      <c r="WH102" s="47"/>
      <c r="WI102" s="48"/>
      <c r="WJ102" s="49"/>
      <c r="WK102" s="50"/>
      <c r="WM102" s="51"/>
      <c r="WN102" s="51"/>
      <c r="WP102" s="46"/>
      <c r="WQ102" s="46"/>
      <c r="WR102" s="47"/>
      <c r="WS102" s="47"/>
      <c r="WT102" s="48"/>
      <c r="WU102" s="49"/>
      <c r="WV102" s="50"/>
      <c r="WX102" s="51"/>
      <c r="WY102" s="51"/>
      <c r="XA102" s="46"/>
      <c r="XB102" s="46"/>
      <c r="XC102" s="47"/>
      <c r="XD102" s="47"/>
      <c r="XE102" s="48"/>
      <c r="XF102" s="49"/>
      <c r="XG102" s="50"/>
      <c r="XI102" s="51"/>
      <c r="XJ102" s="51"/>
      <c r="XL102" s="46"/>
      <c r="XM102" s="46"/>
      <c r="XN102" s="47"/>
      <c r="XO102" s="47"/>
      <c r="XP102" s="48"/>
      <c r="XQ102" s="49"/>
      <c r="XR102" s="50"/>
      <c r="XT102" s="51"/>
      <c r="XU102" s="51"/>
      <c r="XW102" s="46"/>
      <c r="XX102" s="46"/>
      <c r="XY102" s="47"/>
      <c r="XZ102" s="47"/>
      <c r="YA102" s="48"/>
      <c r="YB102" s="49"/>
      <c r="YC102" s="50"/>
      <c r="YE102" s="51"/>
      <c r="YF102" s="51"/>
      <c r="YH102" s="46"/>
      <c r="YI102" s="46"/>
      <c r="YJ102" s="47"/>
      <c r="YK102" s="47"/>
      <c r="YL102" s="48"/>
      <c r="YM102" s="49"/>
      <c r="YN102" s="50"/>
      <c r="YP102" s="51"/>
      <c r="YQ102" s="51"/>
      <c r="YS102" s="46"/>
      <c r="YT102" s="46"/>
      <c r="YU102" s="47"/>
      <c r="YV102" s="47"/>
      <c r="YW102" s="48"/>
      <c r="YX102" s="49"/>
      <c r="YY102" s="50"/>
      <c r="ZA102" s="51"/>
      <c r="ZB102" s="51"/>
      <c r="ZD102" s="46"/>
      <c r="ZE102" s="46"/>
      <c r="ZF102" s="47"/>
      <c r="ZG102" s="47"/>
      <c r="ZH102" s="48"/>
      <c r="ZI102" s="49"/>
      <c r="ZJ102" s="50"/>
      <c r="ZL102" s="51"/>
      <c r="ZM102" s="51"/>
      <c r="ZO102" s="46"/>
      <c r="ZP102" s="46"/>
      <c r="ZQ102" s="47"/>
      <c r="ZR102" s="47"/>
      <c r="ZS102" s="48"/>
      <c r="ZT102" s="49"/>
      <c r="ZU102" s="50"/>
      <c r="ZW102" s="51"/>
      <c r="ZX102" s="51"/>
      <c r="ZZ102" s="46"/>
      <c r="AAA102" s="46"/>
      <c r="AAB102" s="47"/>
      <c r="AAC102" s="47"/>
      <c r="AAD102" s="48"/>
      <c r="AAE102" s="49"/>
      <c r="AAF102" s="50"/>
      <c r="AAH102" s="51"/>
      <c r="AAI102" s="51"/>
      <c r="AAK102" s="46"/>
      <c r="AAL102" s="46"/>
      <c r="AAM102" s="47"/>
      <c r="AAN102" s="47"/>
      <c r="AAO102" s="48"/>
      <c r="AAP102" s="49"/>
      <c r="AAQ102" s="50"/>
      <c r="AAS102" s="51"/>
      <c r="AAT102" s="51"/>
      <c r="AAV102" s="46"/>
      <c r="AAW102" s="46"/>
      <c r="AAX102" s="47"/>
      <c r="AAY102" s="47"/>
      <c r="AAZ102" s="48"/>
      <c r="ABA102" s="49"/>
      <c r="ABB102" s="50"/>
      <c r="ABD102" s="51"/>
      <c r="ABE102" s="51"/>
      <c r="ABG102" s="46"/>
      <c r="ABH102" s="46"/>
      <c r="ABI102" s="47"/>
      <c r="ABJ102" s="47"/>
      <c r="ABK102" s="48"/>
      <c r="ABL102" s="49"/>
      <c r="ABM102" s="50"/>
      <c r="ABO102" s="51"/>
      <c r="ABP102" s="51"/>
      <c r="ABR102" s="46"/>
      <c r="ABS102" s="46"/>
      <c r="ABT102" s="47"/>
      <c r="ABU102" s="47"/>
      <c r="ABV102" s="48"/>
      <c r="ABW102" s="49"/>
      <c r="ABX102" s="50"/>
      <c r="ABZ102" s="51"/>
      <c r="ACA102" s="51"/>
      <c r="ACC102" s="46"/>
      <c r="ACD102" s="46"/>
      <c r="ACE102" s="47"/>
      <c r="ACF102" s="47"/>
      <c r="ACG102" s="48"/>
      <c r="ACH102" s="49"/>
      <c r="ACI102" s="50"/>
      <c r="ACK102" s="51"/>
      <c r="ACL102" s="51"/>
      <c r="ACN102" s="46"/>
      <c r="ACO102" s="46"/>
      <c r="ACP102" s="47"/>
      <c r="ACQ102" s="47"/>
      <c r="ACR102" s="48"/>
      <c r="ACS102" s="49"/>
      <c r="ACT102" s="50"/>
      <c r="ACV102" s="51"/>
      <c r="ACW102" s="51"/>
      <c r="ACY102" s="46"/>
      <c r="ACZ102" s="46"/>
      <c r="ADA102" s="47"/>
      <c r="ADB102" s="47"/>
      <c r="ADC102" s="48"/>
      <c r="ADD102" s="49"/>
      <c r="ADE102" s="50"/>
      <c r="ADG102" s="51"/>
      <c r="ADH102" s="51"/>
      <c r="ADJ102" s="46"/>
      <c r="ADK102" s="46"/>
      <c r="ADL102" s="47"/>
      <c r="ADM102" s="47"/>
      <c r="ADN102" s="48"/>
      <c r="ADO102" s="49"/>
      <c r="ADP102" s="50"/>
      <c r="ADR102" s="51"/>
      <c r="ADS102" s="51"/>
      <c r="ADU102" s="46"/>
      <c r="ADV102" s="46"/>
      <c r="ADW102" s="47"/>
      <c r="ADX102" s="47"/>
      <c r="ADY102" s="48"/>
      <c r="ADZ102" s="49"/>
      <c r="AEA102" s="50"/>
      <c r="AEC102" s="51"/>
      <c r="AED102" s="51"/>
      <c r="AEF102" s="46"/>
      <c r="AEG102" s="46"/>
      <c r="AEH102" s="47"/>
      <c r="AEI102" s="47"/>
      <c r="AEJ102" s="48"/>
      <c r="AEK102" s="49"/>
      <c r="AEL102" s="50"/>
      <c r="AEN102" s="51"/>
      <c r="AEO102" s="51"/>
      <c r="AEQ102" s="46"/>
      <c r="AER102" s="46"/>
      <c r="AES102" s="47"/>
      <c r="AET102" s="47"/>
      <c r="AEU102" s="48"/>
      <c r="AEV102" s="49"/>
      <c r="AEW102" s="50"/>
      <c r="AEY102" s="51"/>
      <c r="AEZ102" s="51"/>
      <c r="AFB102" s="46"/>
      <c r="AFC102" s="46"/>
      <c r="AFD102" s="47"/>
      <c r="AFE102" s="47"/>
      <c r="AFF102" s="48"/>
      <c r="AFG102" s="49"/>
      <c r="AFH102" s="50"/>
      <c r="AFJ102" s="51"/>
      <c r="AFK102" s="51"/>
      <c r="AFM102" s="46"/>
      <c r="AFN102" s="46"/>
      <c r="AFO102" s="47"/>
      <c r="AFP102" s="47"/>
      <c r="AFQ102" s="48"/>
      <c r="AFR102" s="49"/>
      <c r="AFS102" s="50"/>
      <c r="AFU102" s="51"/>
      <c r="AFV102" s="51"/>
      <c r="AFX102" s="46"/>
      <c r="AFY102" s="46"/>
      <c r="AFZ102" s="47"/>
      <c r="AGA102" s="47"/>
      <c r="AGB102" s="48"/>
      <c r="AGC102" s="49"/>
      <c r="AGD102" s="50"/>
      <c r="AGF102" s="51"/>
      <c r="AGG102" s="51"/>
      <c r="AGI102" s="46"/>
      <c r="AGJ102" s="46"/>
      <c r="AGK102" s="47"/>
      <c r="AGL102" s="47"/>
      <c r="AGM102" s="48"/>
      <c r="AGN102" s="49"/>
      <c r="AGO102" s="50"/>
      <c r="AGQ102" s="51"/>
      <c r="AGR102" s="51"/>
      <c r="AGT102" s="46"/>
      <c r="AGU102" s="46"/>
      <c r="AGV102" s="47"/>
      <c r="AGW102" s="47"/>
      <c r="AGX102" s="48"/>
      <c r="AGY102" s="49"/>
      <c r="AGZ102" s="50"/>
      <c r="AHB102" s="51"/>
      <c r="AHC102" s="51"/>
      <c r="AHE102" s="46"/>
      <c r="AHF102" s="46"/>
      <c r="AHG102" s="47"/>
      <c r="AHH102" s="47"/>
      <c r="AHI102" s="48"/>
      <c r="AHJ102" s="49"/>
      <c r="AHK102" s="50"/>
      <c r="AHM102" s="51"/>
      <c r="AHN102" s="51"/>
      <c r="AHP102" s="46"/>
      <c r="AHQ102" s="46"/>
      <c r="AHR102" s="47"/>
      <c r="AHS102" s="47"/>
      <c r="AHT102" s="48"/>
      <c r="AHU102" s="49"/>
      <c r="AHV102" s="50"/>
      <c r="AHX102" s="51"/>
      <c r="AHY102" s="51"/>
      <c r="AIA102" s="46"/>
      <c r="AIB102" s="46"/>
      <c r="AIC102" s="47"/>
      <c r="AID102" s="47"/>
      <c r="AIE102" s="48"/>
      <c r="AIF102" s="49"/>
      <c r="AIG102" s="50"/>
      <c r="AII102" s="51"/>
      <c r="AIJ102" s="51"/>
      <c r="AIL102" s="46"/>
      <c r="AIM102" s="46"/>
      <c r="AIN102" s="47"/>
      <c r="AIO102" s="47"/>
      <c r="AIP102" s="48"/>
      <c r="AIQ102" s="49"/>
      <c r="AIR102" s="50"/>
      <c r="AIT102" s="51"/>
      <c r="AIU102" s="51"/>
      <c r="AIW102" s="46"/>
      <c r="AIX102" s="46"/>
      <c r="AIY102" s="47"/>
      <c r="AIZ102" s="47"/>
      <c r="AJA102" s="48"/>
      <c r="AJB102" s="49"/>
      <c r="AJC102" s="50"/>
      <c r="AJE102" s="51"/>
      <c r="AJF102" s="51"/>
      <c r="AJH102" s="46"/>
      <c r="AJI102" s="46"/>
      <c r="AJJ102" s="47"/>
      <c r="AJK102" s="47"/>
      <c r="AJL102" s="48"/>
      <c r="AJM102" s="49"/>
      <c r="AJN102" s="50"/>
      <c r="AJP102" s="51"/>
      <c r="AJQ102" s="51"/>
      <c r="AJS102" s="46"/>
      <c r="AJT102" s="46"/>
      <c r="AJU102" s="47"/>
      <c r="AJV102" s="47"/>
      <c r="AJW102" s="48"/>
      <c r="AJX102" s="49"/>
      <c r="AJY102" s="50"/>
      <c r="AKA102" s="51"/>
      <c r="AKB102" s="51"/>
      <c r="AKD102" s="46"/>
      <c r="AKE102" s="46"/>
      <c r="AKF102" s="47"/>
      <c r="AKG102" s="47"/>
      <c r="AKH102" s="48"/>
      <c r="AKI102" s="49"/>
      <c r="AKJ102" s="50"/>
      <c r="AKL102" s="51"/>
      <c r="AKM102" s="51"/>
      <c r="AKO102" s="46"/>
      <c r="AKP102" s="46"/>
      <c r="AKQ102" s="47"/>
      <c r="AKR102" s="47"/>
      <c r="AKS102" s="48"/>
      <c r="AKT102" s="49"/>
      <c r="AKU102" s="50"/>
      <c r="AKW102" s="51"/>
      <c r="AKX102" s="51"/>
      <c r="AKZ102" s="46"/>
      <c r="ALA102" s="46"/>
      <c r="ALB102" s="47"/>
      <c r="ALC102" s="47"/>
      <c r="ALD102" s="48"/>
      <c r="ALE102" s="49"/>
      <c r="ALF102" s="50"/>
      <c r="ALH102" s="51"/>
      <c r="ALI102" s="51"/>
      <c r="ALK102" s="46"/>
      <c r="ALL102" s="46"/>
      <c r="ALM102" s="47"/>
      <c r="ALN102" s="47"/>
      <c r="ALO102" s="48"/>
      <c r="ALP102" s="49"/>
      <c r="ALQ102" s="50"/>
      <c r="ALS102" s="51"/>
      <c r="ALT102" s="51"/>
      <c r="ALV102" s="46"/>
      <c r="ALW102" s="46"/>
      <c r="ALX102" s="47"/>
      <c r="ALY102" s="47"/>
      <c r="ALZ102" s="48"/>
      <c r="AMA102" s="49"/>
      <c r="AMB102" s="50"/>
      <c r="AMD102" s="51"/>
      <c r="AME102" s="51"/>
      <c r="AMG102" s="46"/>
    </row>
    <row r="103" spans="1:1021" s="45" customFormat="1" ht="28" x14ac:dyDescent="0.15">
      <c r="A103" s="442" t="s">
        <v>46</v>
      </c>
      <c r="B103" s="79"/>
      <c r="C103" s="79"/>
      <c r="D103" s="451" t="s">
        <v>1334</v>
      </c>
      <c r="E103" s="524" t="s">
        <v>324</v>
      </c>
      <c r="F103" s="525" t="s">
        <v>1333</v>
      </c>
      <c r="G103" s="526" t="s">
        <v>92</v>
      </c>
      <c r="I103" s="46"/>
      <c r="J103" s="46"/>
      <c r="K103" s="47"/>
      <c r="L103" s="47"/>
      <c r="M103" s="48"/>
      <c r="N103" s="49"/>
      <c r="O103" s="50"/>
      <c r="Q103" s="51"/>
      <c r="R103" s="51"/>
      <c r="T103" s="46"/>
      <c r="U103" s="46"/>
      <c r="V103" s="47"/>
      <c r="W103" s="47"/>
      <c r="X103" s="48"/>
      <c r="Y103" s="49"/>
      <c r="Z103" s="50"/>
      <c r="AB103" s="51"/>
      <c r="AC103" s="51"/>
      <c r="AE103" s="46"/>
      <c r="AF103" s="46"/>
      <c r="AG103" s="47"/>
      <c r="AH103" s="47"/>
      <c r="AI103" s="48"/>
      <c r="AJ103" s="49"/>
      <c r="AK103" s="50"/>
      <c r="AM103" s="51"/>
      <c r="AN103" s="51"/>
      <c r="AP103" s="46"/>
      <c r="AQ103" s="46"/>
      <c r="AR103" s="47"/>
      <c r="AS103" s="47"/>
      <c r="AT103" s="48"/>
      <c r="AU103" s="49"/>
      <c r="AV103" s="50"/>
      <c r="AX103" s="51"/>
      <c r="AY103" s="51"/>
      <c r="BA103" s="46"/>
      <c r="BB103" s="46"/>
      <c r="BC103" s="47"/>
      <c r="BD103" s="47"/>
      <c r="BE103" s="48"/>
      <c r="BF103" s="49"/>
      <c r="BG103" s="50"/>
      <c r="BI103" s="51"/>
      <c r="BJ103" s="51"/>
      <c r="BL103" s="46"/>
      <c r="BM103" s="46"/>
      <c r="BN103" s="47"/>
      <c r="BO103" s="47"/>
      <c r="BP103" s="48"/>
      <c r="BQ103" s="49"/>
      <c r="BR103" s="50"/>
      <c r="BT103" s="51"/>
      <c r="BU103" s="51"/>
      <c r="BW103" s="46"/>
      <c r="BX103" s="46"/>
      <c r="BY103" s="47"/>
      <c r="BZ103" s="47"/>
      <c r="CA103" s="48"/>
      <c r="CB103" s="49"/>
      <c r="CC103" s="50"/>
      <c r="CE103" s="51"/>
      <c r="CF103" s="51"/>
      <c r="CH103" s="46"/>
      <c r="CI103" s="46"/>
      <c r="CJ103" s="47"/>
      <c r="CK103" s="47"/>
      <c r="CL103" s="48"/>
      <c r="CM103" s="49"/>
      <c r="CN103" s="50"/>
      <c r="CP103" s="51"/>
      <c r="CQ103" s="51"/>
      <c r="CS103" s="46"/>
      <c r="CT103" s="46"/>
      <c r="CU103" s="47"/>
      <c r="CV103" s="47"/>
      <c r="CW103" s="48"/>
      <c r="CX103" s="49"/>
      <c r="CY103" s="50"/>
      <c r="DA103" s="51"/>
      <c r="DB103" s="51"/>
      <c r="DD103" s="46"/>
      <c r="DE103" s="46"/>
      <c r="DF103" s="47"/>
      <c r="DG103" s="47"/>
      <c r="DH103" s="48"/>
      <c r="DI103" s="49"/>
      <c r="DJ103" s="50"/>
      <c r="DL103" s="51"/>
      <c r="DM103" s="51"/>
      <c r="DO103" s="46"/>
      <c r="DP103" s="46"/>
      <c r="DQ103" s="47"/>
      <c r="DR103" s="47"/>
      <c r="DS103" s="48"/>
      <c r="DT103" s="49"/>
      <c r="DU103" s="50"/>
      <c r="DW103" s="51"/>
      <c r="DX103" s="51"/>
      <c r="DZ103" s="46"/>
      <c r="EA103" s="46"/>
      <c r="EB103" s="47"/>
      <c r="EC103" s="47"/>
      <c r="ED103" s="48"/>
      <c r="EE103" s="49"/>
      <c r="EF103" s="50"/>
      <c r="EH103" s="51"/>
      <c r="EI103" s="51"/>
      <c r="EK103" s="46"/>
      <c r="EL103" s="46"/>
      <c r="EM103" s="47"/>
      <c r="EN103" s="47"/>
      <c r="EO103" s="48"/>
      <c r="EP103" s="49"/>
      <c r="EQ103" s="50"/>
      <c r="ES103" s="51"/>
      <c r="ET103" s="51"/>
      <c r="EV103" s="46"/>
      <c r="EW103" s="46"/>
      <c r="EX103" s="47"/>
      <c r="EY103" s="47"/>
      <c r="EZ103" s="48"/>
      <c r="FA103" s="49"/>
      <c r="FB103" s="50"/>
      <c r="FD103" s="51"/>
      <c r="FE103" s="51"/>
      <c r="FG103" s="46"/>
      <c r="FH103" s="46"/>
      <c r="FI103" s="47"/>
      <c r="FJ103" s="47"/>
      <c r="FK103" s="48"/>
      <c r="FL103" s="49"/>
      <c r="FM103" s="50"/>
      <c r="FO103" s="51"/>
      <c r="FP103" s="51"/>
      <c r="FR103" s="46"/>
      <c r="FS103" s="46"/>
      <c r="FT103" s="47"/>
      <c r="FU103" s="47"/>
      <c r="FV103" s="48"/>
      <c r="FW103" s="49"/>
      <c r="FX103" s="50"/>
      <c r="FZ103" s="51"/>
      <c r="GA103" s="51"/>
      <c r="GC103" s="46"/>
      <c r="GD103" s="46"/>
      <c r="GE103" s="47"/>
      <c r="GF103" s="47"/>
      <c r="GG103" s="48"/>
      <c r="GH103" s="49"/>
      <c r="GI103" s="50"/>
      <c r="GK103" s="51"/>
      <c r="GL103" s="51"/>
      <c r="GN103" s="46"/>
      <c r="GO103" s="46"/>
      <c r="GP103" s="47"/>
      <c r="GQ103" s="47"/>
      <c r="GR103" s="48"/>
      <c r="GS103" s="49"/>
      <c r="GT103" s="50"/>
      <c r="GV103" s="51"/>
      <c r="GW103" s="51"/>
      <c r="GY103" s="46"/>
      <c r="GZ103" s="46"/>
      <c r="HA103" s="47"/>
      <c r="HB103" s="47"/>
      <c r="HC103" s="48"/>
      <c r="HD103" s="49"/>
      <c r="HE103" s="50"/>
      <c r="HG103" s="51"/>
      <c r="HH103" s="51"/>
      <c r="HJ103" s="46"/>
      <c r="HK103" s="46"/>
      <c r="HL103" s="47"/>
      <c r="HM103" s="47"/>
      <c r="HN103" s="48"/>
      <c r="HO103" s="49"/>
      <c r="HP103" s="50"/>
      <c r="HR103" s="51"/>
      <c r="HS103" s="51"/>
      <c r="HU103" s="46"/>
      <c r="HV103" s="46"/>
      <c r="HW103" s="47"/>
      <c r="HX103" s="47"/>
      <c r="HY103" s="48"/>
      <c r="HZ103" s="49"/>
      <c r="IA103" s="50"/>
      <c r="IC103" s="51"/>
      <c r="ID103" s="51"/>
      <c r="IF103" s="46"/>
      <c r="IG103" s="46"/>
      <c r="IH103" s="47"/>
      <c r="II103" s="47"/>
      <c r="IJ103" s="48"/>
      <c r="IK103" s="49"/>
      <c r="IL103" s="50"/>
      <c r="IN103" s="51"/>
      <c r="IO103" s="51"/>
      <c r="IQ103" s="46"/>
      <c r="IR103" s="46"/>
      <c r="IS103" s="47"/>
      <c r="IT103" s="47"/>
      <c r="IU103" s="48"/>
      <c r="IV103" s="49"/>
      <c r="IW103" s="50"/>
      <c r="IY103" s="51"/>
      <c r="IZ103" s="51"/>
      <c r="JB103" s="46"/>
      <c r="JC103" s="46"/>
      <c r="JD103" s="47"/>
      <c r="JE103" s="47"/>
      <c r="JF103" s="48"/>
      <c r="JG103" s="49"/>
      <c r="JH103" s="50"/>
      <c r="JJ103" s="51"/>
      <c r="JK103" s="51"/>
      <c r="JM103" s="46"/>
      <c r="JN103" s="46"/>
      <c r="JO103" s="47"/>
      <c r="JP103" s="47"/>
      <c r="JQ103" s="48"/>
      <c r="JR103" s="49"/>
      <c r="JS103" s="50"/>
      <c r="JU103" s="51"/>
      <c r="JV103" s="51"/>
      <c r="JX103" s="46"/>
      <c r="JY103" s="46"/>
      <c r="JZ103" s="47"/>
      <c r="KA103" s="47"/>
      <c r="KB103" s="48"/>
      <c r="KC103" s="49"/>
      <c r="KD103" s="50"/>
      <c r="KF103" s="51"/>
      <c r="KG103" s="51"/>
      <c r="KI103" s="46"/>
      <c r="KJ103" s="46"/>
      <c r="KK103" s="47"/>
      <c r="KL103" s="47"/>
      <c r="KM103" s="48"/>
      <c r="KN103" s="49"/>
      <c r="KO103" s="50"/>
      <c r="KQ103" s="51"/>
      <c r="KR103" s="51"/>
      <c r="KT103" s="46"/>
      <c r="KU103" s="46"/>
      <c r="KV103" s="47"/>
      <c r="KW103" s="47"/>
      <c r="KX103" s="48"/>
      <c r="KY103" s="49"/>
      <c r="KZ103" s="50"/>
      <c r="LB103" s="51"/>
      <c r="LC103" s="51"/>
      <c r="LE103" s="46"/>
      <c r="LF103" s="46"/>
      <c r="LG103" s="47"/>
      <c r="LH103" s="47"/>
      <c r="LI103" s="48"/>
      <c r="LJ103" s="49"/>
      <c r="LK103" s="50"/>
      <c r="LM103" s="51"/>
      <c r="LN103" s="51"/>
      <c r="LP103" s="46"/>
      <c r="LQ103" s="46"/>
      <c r="LR103" s="47"/>
      <c r="LS103" s="47"/>
      <c r="LT103" s="48"/>
      <c r="LU103" s="49"/>
      <c r="LV103" s="50"/>
      <c r="LX103" s="51"/>
      <c r="LY103" s="51"/>
      <c r="MA103" s="46"/>
      <c r="MB103" s="46"/>
      <c r="MC103" s="47"/>
      <c r="MD103" s="47"/>
      <c r="ME103" s="48"/>
      <c r="MF103" s="49"/>
      <c r="MG103" s="50"/>
      <c r="MI103" s="51"/>
      <c r="MJ103" s="51"/>
      <c r="ML103" s="46"/>
      <c r="MM103" s="46"/>
      <c r="MN103" s="47"/>
      <c r="MO103" s="47"/>
      <c r="MP103" s="48"/>
      <c r="MQ103" s="49"/>
      <c r="MR103" s="50"/>
      <c r="MT103" s="51"/>
      <c r="MU103" s="51"/>
      <c r="MW103" s="46"/>
      <c r="MX103" s="46"/>
      <c r="MY103" s="47"/>
      <c r="MZ103" s="47"/>
      <c r="NA103" s="48"/>
      <c r="NB103" s="49"/>
      <c r="NC103" s="50"/>
      <c r="NE103" s="51"/>
      <c r="NF103" s="51"/>
      <c r="NH103" s="46"/>
      <c r="NI103" s="46"/>
      <c r="NJ103" s="47"/>
      <c r="NK103" s="47"/>
      <c r="NL103" s="48"/>
      <c r="NM103" s="49"/>
      <c r="NN103" s="50"/>
      <c r="NP103" s="51"/>
      <c r="NQ103" s="51"/>
      <c r="NS103" s="46"/>
      <c r="NT103" s="46"/>
      <c r="NU103" s="47"/>
      <c r="NV103" s="47"/>
      <c r="NW103" s="48"/>
      <c r="NX103" s="49"/>
      <c r="NY103" s="50"/>
      <c r="OA103" s="51"/>
      <c r="OB103" s="51"/>
      <c r="OD103" s="46"/>
      <c r="OE103" s="46"/>
      <c r="OF103" s="47"/>
      <c r="OG103" s="47"/>
      <c r="OH103" s="48"/>
      <c r="OI103" s="49"/>
      <c r="OJ103" s="50"/>
      <c r="OL103" s="51"/>
      <c r="OM103" s="51"/>
      <c r="OO103" s="46"/>
      <c r="OP103" s="46"/>
      <c r="OQ103" s="47"/>
      <c r="OR103" s="47"/>
      <c r="OS103" s="48"/>
      <c r="OT103" s="49"/>
      <c r="OU103" s="50"/>
      <c r="OW103" s="51"/>
      <c r="OX103" s="51"/>
      <c r="OZ103" s="46"/>
      <c r="PA103" s="46"/>
      <c r="PB103" s="47"/>
      <c r="PC103" s="47"/>
      <c r="PD103" s="48"/>
      <c r="PE103" s="49"/>
      <c r="PF103" s="50"/>
      <c r="PH103" s="51"/>
      <c r="PI103" s="51"/>
      <c r="PK103" s="46"/>
      <c r="PL103" s="46"/>
      <c r="PM103" s="47"/>
      <c r="PN103" s="47"/>
      <c r="PO103" s="48"/>
      <c r="PP103" s="49"/>
      <c r="PQ103" s="50"/>
      <c r="PS103" s="51"/>
      <c r="PT103" s="51"/>
      <c r="PV103" s="46"/>
      <c r="PW103" s="46"/>
      <c r="PX103" s="47"/>
      <c r="PY103" s="47"/>
      <c r="PZ103" s="48"/>
      <c r="QA103" s="49"/>
      <c r="QB103" s="50"/>
      <c r="QD103" s="51"/>
      <c r="QE103" s="51"/>
      <c r="QG103" s="46"/>
      <c r="QH103" s="46"/>
      <c r="QI103" s="47"/>
      <c r="QJ103" s="47"/>
      <c r="QK103" s="48"/>
      <c r="QL103" s="49"/>
      <c r="QM103" s="50"/>
      <c r="QO103" s="51"/>
      <c r="QP103" s="51"/>
      <c r="QR103" s="46"/>
      <c r="QS103" s="46"/>
      <c r="QT103" s="47"/>
      <c r="QU103" s="47"/>
      <c r="QV103" s="48"/>
      <c r="QW103" s="49"/>
      <c r="QX103" s="50"/>
      <c r="QZ103" s="51"/>
      <c r="RA103" s="51"/>
      <c r="RC103" s="46"/>
      <c r="RD103" s="46"/>
      <c r="RE103" s="47"/>
      <c r="RF103" s="47"/>
      <c r="RG103" s="48"/>
      <c r="RH103" s="49"/>
      <c r="RI103" s="50"/>
      <c r="RK103" s="51"/>
      <c r="RL103" s="51"/>
      <c r="RN103" s="46"/>
      <c r="RO103" s="46"/>
      <c r="RP103" s="47"/>
      <c r="RQ103" s="47"/>
      <c r="RR103" s="48"/>
      <c r="RS103" s="49"/>
      <c r="RT103" s="50"/>
      <c r="RV103" s="51"/>
      <c r="RW103" s="51"/>
      <c r="RY103" s="46"/>
      <c r="RZ103" s="46"/>
      <c r="SA103" s="47"/>
      <c r="SB103" s="47"/>
      <c r="SC103" s="48"/>
      <c r="SD103" s="49"/>
      <c r="SE103" s="50"/>
      <c r="SG103" s="51"/>
      <c r="SH103" s="51"/>
      <c r="SJ103" s="46"/>
      <c r="SK103" s="46"/>
      <c r="SL103" s="47"/>
      <c r="SM103" s="47"/>
      <c r="SN103" s="48"/>
      <c r="SO103" s="49"/>
      <c r="SP103" s="50"/>
      <c r="SR103" s="51"/>
      <c r="SS103" s="51"/>
      <c r="SU103" s="46"/>
      <c r="SV103" s="46"/>
      <c r="SW103" s="47"/>
      <c r="SX103" s="47"/>
      <c r="SY103" s="48"/>
      <c r="SZ103" s="49"/>
      <c r="TA103" s="50"/>
      <c r="TC103" s="51"/>
      <c r="TD103" s="51"/>
      <c r="TF103" s="46"/>
      <c r="TG103" s="46"/>
      <c r="TH103" s="47"/>
      <c r="TI103" s="47"/>
      <c r="TJ103" s="48"/>
      <c r="TK103" s="49"/>
      <c r="TL103" s="50"/>
      <c r="TN103" s="51"/>
      <c r="TO103" s="51"/>
      <c r="TQ103" s="46"/>
      <c r="TR103" s="46"/>
      <c r="TS103" s="47"/>
      <c r="TT103" s="47"/>
      <c r="TU103" s="48"/>
      <c r="TV103" s="49"/>
      <c r="TW103" s="50"/>
      <c r="TY103" s="51"/>
      <c r="TZ103" s="51"/>
      <c r="UB103" s="46"/>
      <c r="UC103" s="46"/>
      <c r="UD103" s="47"/>
      <c r="UE103" s="47"/>
      <c r="UF103" s="48"/>
      <c r="UG103" s="49"/>
      <c r="UH103" s="50"/>
      <c r="UJ103" s="51"/>
      <c r="UK103" s="51"/>
      <c r="UM103" s="46"/>
      <c r="UN103" s="46"/>
      <c r="UO103" s="47"/>
      <c r="UP103" s="47"/>
      <c r="UQ103" s="48"/>
      <c r="UR103" s="49"/>
      <c r="US103" s="50"/>
      <c r="UU103" s="51"/>
      <c r="UV103" s="51"/>
      <c r="UX103" s="46"/>
      <c r="UY103" s="46"/>
      <c r="UZ103" s="47"/>
      <c r="VA103" s="47"/>
      <c r="VB103" s="48"/>
      <c r="VC103" s="49"/>
      <c r="VD103" s="50"/>
      <c r="VF103" s="51"/>
      <c r="VG103" s="51"/>
      <c r="VI103" s="46"/>
      <c r="VJ103" s="46"/>
      <c r="VK103" s="47"/>
      <c r="VL103" s="47"/>
      <c r="VM103" s="48"/>
      <c r="VN103" s="49"/>
      <c r="VO103" s="50"/>
      <c r="VQ103" s="51"/>
      <c r="VR103" s="51"/>
      <c r="VT103" s="46"/>
      <c r="VU103" s="46"/>
      <c r="VV103" s="47"/>
      <c r="VW103" s="47"/>
      <c r="VX103" s="48"/>
      <c r="VY103" s="49"/>
      <c r="VZ103" s="50"/>
      <c r="WB103" s="51"/>
      <c r="WC103" s="51"/>
      <c r="WE103" s="46"/>
      <c r="WF103" s="46"/>
      <c r="WG103" s="47"/>
      <c r="WH103" s="47"/>
      <c r="WI103" s="48"/>
      <c r="WJ103" s="49"/>
      <c r="WK103" s="50"/>
      <c r="WM103" s="51"/>
      <c r="WN103" s="51"/>
      <c r="WP103" s="46"/>
      <c r="WQ103" s="46"/>
      <c r="WR103" s="47"/>
      <c r="WS103" s="47"/>
      <c r="WT103" s="48"/>
      <c r="WU103" s="49"/>
      <c r="WV103" s="50"/>
      <c r="WX103" s="51"/>
      <c r="WY103" s="51"/>
      <c r="XA103" s="46"/>
      <c r="XB103" s="46"/>
      <c r="XC103" s="47"/>
      <c r="XD103" s="47"/>
      <c r="XE103" s="48"/>
      <c r="XF103" s="49"/>
      <c r="XG103" s="50"/>
      <c r="XI103" s="51"/>
      <c r="XJ103" s="51"/>
      <c r="XL103" s="46"/>
      <c r="XM103" s="46"/>
      <c r="XN103" s="47"/>
      <c r="XO103" s="47"/>
      <c r="XP103" s="48"/>
      <c r="XQ103" s="49"/>
      <c r="XR103" s="50"/>
      <c r="XT103" s="51"/>
      <c r="XU103" s="51"/>
      <c r="XW103" s="46"/>
      <c r="XX103" s="46"/>
      <c r="XY103" s="47"/>
      <c r="XZ103" s="47"/>
      <c r="YA103" s="48"/>
      <c r="YB103" s="49"/>
      <c r="YC103" s="50"/>
      <c r="YE103" s="51"/>
      <c r="YF103" s="51"/>
      <c r="YH103" s="46"/>
      <c r="YI103" s="46"/>
      <c r="YJ103" s="47"/>
      <c r="YK103" s="47"/>
      <c r="YL103" s="48"/>
      <c r="YM103" s="49"/>
      <c r="YN103" s="50"/>
      <c r="YP103" s="51"/>
      <c r="YQ103" s="51"/>
      <c r="YS103" s="46"/>
      <c r="YT103" s="46"/>
      <c r="YU103" s="47"/>
      <c r="YV103" s="47"/>
      <c r="YW103" s="48"/>
      <c r="YX103" s="49"/>
      <c r="YY103" s="50"/>
      <c r="ZA103" s="51"/>
      <c r="ZB103" s="51"/>
      <c r="ZD103" s="46"/>
      <c r="ZE103" s="46"/>
      <c r="ZF103" s="47"/>
      <c r="ZG103" s="47"/>
      <c r="ZH103" s="48"/>
      <c r="ZI103" s="49"/>
      <c r="ZJ103" s="50"/>
      <c r="ZL103" s="51"/>
      <c r="ZM103" s="51"/>
      <c r="ZO103" s="46"/>
      <c r="ZP103" s="46"/>
      <c r="ZQ103" s="47"/>
      <c r="ZR103" s="47"/>
      <c r="ZS103" s="48"/>
      <c r="ZT103" s="49"/>
      <c r="ZU103" s="50"/>
      <c r="ZW103" s="51"/>
      <c r="ZX103" s="51"/>
      <c r="ZZ103" s="46"/>
      <c r="AAA103" s="46"/>
      <c r="AAB103" s="47"/>
      <c r="AAC103" s="47"/>
      <c r="AAD103" s="48"/>
      <c r="AAE103" s="49"/>
      <c r="AAF103" s="50"/>
      <c r="AAH103" s="51"/>
      <c r="AAI103" s="51"/>
      <c r="AAK103" s="46"/>
      <c r="AAL103" s="46"/>
      <c r="AAM103" s="47"/>
      <c r="AAN103" s="47"/>
      <c r="AAO103" s="48"/>
      <c r="AAP103" s="49"/>
      <c r="AAQ103" s="50"/>
      <c r="AAS103" s="51"/>
      <c r="AAT103" s="51"/>
      <c r="AAV103" s="46"/>
      <c r="AAW103" s="46"/>
      <c r="AAX103" s="47"/>
      <c r="AAY103" s="47"/>
      <c r="AAZ103" s="48"/>
      <c r="ABA103" s="49"/>
      <c r="ABB103" s="50"/>
      <c r="ABD103" s="51"/>
      <c r="ABE103" s="51"/>
      <c r="ABG103" s="46"/>
      <c r="ABH103" s="46"/>
      <c r="ABI103" s="47"/>
      <c r="ABJ103" s="47"/>
      <c r="ABK103" s="48"/>
      <c r="ABL103" s="49"/>
      <c r="ABM103" s="50"/>
      <c r="ABO103" s="51"/>
      <c r="ABP103" s="51"/>
      <c r="ABR103" s="46"/>
      <c r="ABS103" s="46"/>
      <c r="ABT103" s="47"/>
      <c r="ABU103" s="47"/>
      <c r="ABV103" s="48"/>
      <c r="ABW103" s="49"/>
      <c r="ABX103" s="50"/>
      <c r="ABZ103" s="51"/>
      <c r="ACA103" s="51"/>
      <c r="ACC103" s="46"/>
      <c r="ACD103" s="46"/>
      <c r="ACE103" s="47"/>
      <c r="ACF103" s="47"/>
      <c r="ACG103" s="48"/>
      <c r="ACH103" s="49"/>
      <c r="ACI103" s="50"/>
      <c r="ACK103" s="51"/>
      <c r="ACL103" s="51"/>
      <c r="ACN103" s="46"/>
      <c r="ACO103" s="46"/>
      <c r="ACP103" s="47"/>
      <c r="ACQ103" s="47"/>
      <c r="ACR103" s="48"/>
      <c r="ACS103" s="49"/>
      <c r="ACT103" s="50"/>
      <c r="ACV103" s="51"/>
      <c r="ACW103" s="51"/>
      <c r="ACY103" s="46"/>
      <c r="ACZ103" s="46"/>
      <c r="ADA103" s="47"/>
      <c r="ADB103" s="47"/>
      <c r="ADC103" s="48"/>
      <c r="ADD103" s="49"/>
      <c r="ADE103" s="50"/>
      <c r="ADG103" s="51"/>
      <c r="ADH103" s="51"/>
      <c r="ADJ103" s="46"/>
      <c r="ADK103" s="46"/>
      <c r="ADL103" s="47"/>
      <c r="ADM103" s="47"/>
      <c r="ADN103" s="48"/>
      <c r="ADO103" s="49"/>
      <c r="ADP103" s="50"/>
      <c r="ADR103" s="51"/>
      <c r="ADS103" s="51"/>
      <c r="ADU103" s="46"/>
      <c r="ADV103" s="46"/>
      <c r="ADW103" s="47"/>
      <c r="ADX103" s="47"/>
      <c r="ADY103" s="48"/>
      <c r="ADZ103" s="49"/>
      <c r="AEA103" s="50"/>
      <c r="AEC103" s="51"/>
      <c r="AED103" s="51"/>
      <c r="AEF103" s="46"/>
      <c r="AEG103" s="46"/>
      <c r="AEH103" s="47"/>
      <c r="AEI103" s="47"/>
      <c r="AEJ103" s="48"/>
      <c r="AEK103" s="49"/>
      <c r="AEL103" s="50"/>
      <c r="AEN103" s="51"/>
      <c r="AEO103" s="51"/>
      <c r="AEQ103" s="46"/>
      <c r="AER103" s="46"/>
      <c r="AES103" s="47"/>
      <c r="AET103" s="47"/>
      <c r="AEU103" s="48"/>
      <c r="AEV103" s="49"/>
      <c r="AEW103" s="50"/>
      <c r="AEY103" s="51"/>
      <c r="AEZ103" s="51"/>
      <c r="AFB103" s="46"/>
      <c r="AFC103" s="46"/>
      <c r="AFD103" s="47"/>
      <c r="AFE103" s="47"/>
      <c r="AFF103" s="48"/>
      <c r="AFG103" s="49"/>
      <c r="AFH103" s="50"/>
      <c r="AFJ103" s="51"/>
      <c r="AFK103" s="51"/>
      <c r="AFM103" s="46"/>
      <c r="AFN103" s="46"/>
      <c r="AFO103" s="47"/>
      <c r="AFP103" s="47"/>
      <c r="AFQ103" s="48"/>
      <c r="AFR103" s="49"/>
      <c r="AFS103" s="50"/>
      <c r="AFU103" s="51"/>
      <c r="AFV103" s="51"/>
      <c r="AFX103" s="46"/>
      <c r="AFY103" s="46"/>
      <c r="AFZ103" s="47"/>
      <c r="AGA103" s="47"/>
      <c r="AGB103" s="48"/>
      <c r="AGC103" s="49"/>
      <c r="AGD103" s="50"/>
      <c r="AGF103" s="51"/>
      <c r="AGG103" s="51"/>
      <c r="AGI103" s="46"/>
      <c r="AGJ103" s="46"/>
      <c r="AGK103" s="47"/>
      <c r="AGL103" s="47"/>
      <c r="AGM103" s="48"/>
      <c r="AGN103" s="49"/>
      <c r="AGO103" s="50"/>
      <c r="AGQ103" s="51"/>
      <c r="AGR103" s="51"/>
      <c r="AGT103" s="46"/>
      <c r="AGU103" s="46"/>
      <c r="AGV103" s="47"/>
      <c r="AGW103" s="47"/>
      <c r="AGX103" s="48"/>
      <c r="AGY103" s="49"/>
      <c r="AGZ103" s="50"/>
      <c r="AHB103" s="51"/>
      <c r="AHC103" s="51"/>
      <c r="AHE103" s="46"/>
      <c r="AHF103" s="46"/>
      <c r="AHG103" s="47"/>
      <c r="AHH103" s="47"/>
      <c r="AHI103" s="48"/>
      <c r="AHJ103" s="49"/>
      <c r="AHK103" s="50"/>
      <c r="AHM103" s="51"/>
      <c r="AHN103" s="51"/>
      <c r="AHP103" s="46"/>
      <c r="AHQ103" s="46"/>
      <c r="AHR103" s="47"/>
      <c r="AHS103" s="47"/>
      <c r="AHT103" s="48"/>
      <c r="AHU103" s="49"/>
      <c r="AHV103" s="50"/>
      <c r="AHX103" s="51"/>
      <c r="AHY103" s="51"/>
      <c r="AIA103" s="46"/>
      <c r="AIB103" s="46"/>
      <c r="AIC103" s="47"/>
      <c r="AID103" s="47"/>
      <c r="AIE103" s="48"/>
      <c r="AIF103" s="49"/>
      <c r="AIG103" s="50"/>
      <c r="AII103" s="51"/>
      <c r="AIJ103" s="51"/>
      <c r="AIL103" s="46"/>
      <c r="AIM103" s="46"/>
      <c r="AIN103" s="47"/>
      <c r="AIO103" s="47"/>
      <c r="AIP103" s="48"/>
      <c r="AIQ103" s="49"/>
      <c r="AIR103" s="50"/>
      <c r="AIT103" s="51"/>
      <c r="AIU103" s="51"/>
      <c r="AIW103" s="46"/>
      <c r="AIX103" s="46"/>
      <c r="AIY103" s="47"/>
      <c r="AIZ103" s="47"/>
      <c r="AJA103" s="48"/>
      <c r="AJB103" s="49"/>
      <c r="AJC103" s="50"/>
      <c r="AJE103" s="51"/>
      <c r="AJF103" s="51"/>
      <c r="AJH103" s="46"/>
      <c r="AJI103" s="46"/>
      <c r="AJJ103" s="47"/>
      <c r="AJK103" s="47"/>
      <c r="AJL103" s="48"/>
      <c r="AJM103" s="49"/>
      <c r="AJN103" s="50"/>
      <c r="AJP103" s="51"/>
      <c r="AJQ103" s="51"/>
      <c r="AJS103" s="46"/>
      <c r="AJT103" s="46"/>
      <c r="AJU103" s="47"/>
      <c r="AJV103" s="47"/>
      <c r="AJW103" s="48"/>
      <c r="AJX103" s="49"/>
      <c r="AJY103" s="50"/>
      <c r="AKA103" s="51"/>
      <c r="AKB103" s="51"/>
      <c r="AKD103" s="46"/>
      <c r="AKE103" s="46"/>
      <c r="AKF103" s="47"/>
      <c r="AKG103" s="47"/>
      <c r="AKH103" s="48"/>
      <c r="AKI103" s="49"/>
      <c r="AKJ103" s="50"/>
      <c r="AKL103" s="51"/>
      <c r="AKM103" s="51"/>
      <c r="AKO103" s="46"/>
      <c r="AKP103" s="46"/>
      <c r="AKQ103" s="47"/>
      <c r="AKR103" s="47"/>
      <c r="AKS103" s="48"/>
      <c r="AKT103" s="49"/>
      <c r="AKU103" s="50"/>
      <c r="AKW103" s="51"/>
      <c r="AKX103" s="51"/>
      <c r="AKZ103" s="46"/>
      <c r="ALA103" s="46"/>
      <c r="ALB103" s="47"/>
      <c r="ALC103" s="47"/>
      <c r="ALD103" s="48"/>
      <c r="ALE103" s="49"/>
      <c r="ALF103" s="50"/>
      <c r="ALH103" s="51"/>
      <c r="ALI103" s="51"/>
      <c r="ALK103" s="46"/>
      <c r="ALL103" s="46"/>
      <c r="ALM103" s="47"/>
      <c r="ALN103" s="47"/>
      <c r="ALO103" s="48"/>
      <c r="ALP103" s="49"/>
      <c r="ALQ103" s="50"/>
      <c r="ALS103" s="51"/>
      <c r="ALT103" s="51"/>
      <c r="ALV103" s="46"/>
      <c r="ALW103" s="46"/>
      <c r="ALX103" s="47"/>
      <c r="ALY103" s="47"/>
      <c r="ALZ103" s="48"/>
      <c r="AMA103" s="49"/>
      <c r="AMB103" s="50"/>
      <c r="AMD103" s="51"/>
      <c r="AME103" s="51"/>
      <c r="AMG103" s="46"/>
    </row>
    <row r="104" spans="1:1021" s="45" customFormat="1" ht="28" x14ac:dyDescent="0.15">
      <c r="A104" s="442" t="s">
        <v>47</v>
      </c>
      <c r="B104" s="79"/>
      <c r="C104" s="79"/>
      <c r="D104" s="451" t="s">
        <v>679</v>
      </c>
      <c r="E104" s="524" t="s">
        <v>829</v>
      </c>
      <c r="F104" s="525" t="s">
        <v>1335</v>
      </c>
      <c r="G104" s="526" t="s">
        <v>62</v>
      </c>
      <c r="I104" s="46"/>
      <c r="J104" s="46"/>
      <c r="K104" s="47"/>
      <c r="L104" s="47"/>
      <c r="M104" s="48"/>
      <c r="N104" s="49"/>
      <c r="O104" s="50"/>
      <c r="Q104" s="51"/>
      <c r="R104" s="51"/>
      <c r="T104" s="46"/>
      <c r="U104" s="46"/>
      <c r="V104" s="47"/>
      <c r="W104" s="47"/>
      <c r="X104" s="48"/>
      <c r="Y104" s="49"/>
      <c r="Z104" s="50"/>
      <c r="AB104" s="51"/>
      <c r="AC104" s="51"/>
      <c r="AE104" s="46"/>
      <c r="AF104" s="46"/>
      <c r="AG104" s="47"/>
      <c r="AH104" s="47"/>
      <c r="AI104" s="48"/>
      <c r="AJ104" s="49"/>
      <c r="AK104" s="50"/>
      <c r="AM104" s="51"/>
      <c r="AN104" s="51"/>
      <c r="AP104" s="46"/>
      <c r="AQ104" s="46"/>
      <c r="AR104" s="47"/>
      <c r="AS104" s="47"/>
      <c r="AT104" s="48"/>
      <c r="AU104" s="49"/>
      <c r="AV104" s="50"/>
      <c r="AX104" s="51"/>
      <c r="AY104" s="51"/>
      <c r="BA104" s="46"/>
      <c r="BB104" s="46"/>
      <c r="BC104" s="47"/>
      <c r="BD104" s="47"/>
      <c r="BE104" s="48"/>
      <c r="BF104" s="49"/>
      <c r="BG104" s="50"/>
      <c r="BI104" s="51"/>
      <c r="BJ104" s="51"/>
      <c r="BL104" s="46"/>
      <c r="BM104" s="46"/>
      <c r="BN104" s="47"/>
      <c r="BO104" s="47"/>
      <c r="BP104" s="48"/>
      <c r="BQ104" s="49"/>
      <c r="BR104" s="50"/>
      <c r="BT104" s="51"/>
      <c r="BU104" s="51"/>
      <c r="BW104" s="46"/>
      <c r="BX104" s="46"/>
      <c r="BY104" s="47"/>
      <c r="BZ104" s="47"/>
      <c r="CA104" s="48"/>
      <c r="CB104" s="49"/>
      <c r="CC104" s="50"/>
      <c r="CE104" s="51"/>
      <c r="CF104" s="51"/>
      <c r="CH104" s="46"/>
      <c r="CI104" s="46"/>
      <c r="CJ104" s="47"/>
      <c r="CK104" s="47"/>
      <c r="CL104" s="48"/>
      <c r="CM104" s="49"/>
      <c r="CN104" s="50"/>
      <c r="CP104" s="51"/>
      <c r="CQ104" s="51"/>
      <c r="CS104" s="46"/>
      <c r="CT104" s="46"/>
      <c r="CU104" s="47"/>
      <c r="CV104" s="47"/>
      <c r="CW104" s="48"/>
      <c r="CX104" s="49"/>
      <c r="CY104" s="50"/>
      <c r="DA104" s="51"/>
      <c r="DB104" s="51"/>
      <c r="DD104" s="46"/>
      <c r="DE104" s="46"/>
      <c r="DF104" s="47"/>
      <c r="DG104" s="47"/>
      <c r="DH104" s="48"/>
      <c r="DI104" s="49"/>
      <c r="DJ104" s="50"/>
      <c r="DL104" s="51"/>
      <c r="DM104" s="51"/>
      <c r="DO104" s="46"/>
      <c r="DP104" s="46"/>
      <c r="DQ104" s="47"/>
      <c r="DR104" s="47"/>
      <c r="DS104" s="48"/>
      <c r="DT104" s="49"/>
      <c r="DU104" s="50"/>
      <c r="DW104" s="51"/>
      <c r="DX104" s="51"/>
      <c r="DZ104" s="46"/>
      <c r="EA104" s="46"/>
      <c r="EB104" s="47"/>
      <c r="EC104" s="47"/>
      <c r="ED104" s="48"/>
      <c r="EE104" s="49"/>
      <c r="EF104" s="50"/>
      <c r="EH104" s="51"/>
      <c r="EI104" s="51"/>
      <c r="EK104" s="46"/>
      <c r="EL104" s="46"/>
      <c r="EM104" s="47"/>
      <c r="EN104" s="47"/>
      <c r="EO104" s="48"/>
      <c r="EP104" s="49"/>
      <c r="EQ104" s="50"/>
      <c r="ES104" s="51"/>
      <c r="ET104" s="51"/>
      <c r="EV104" s="46"/>
      <c r="EW104" s="46"/>
      <c r="EX104" s="47"/>
      <c r="EY104" s="47"/>
      <c r="EZ104" s="48"/>
      <c r="FA104" s="49"/>
      <c r="FB104" s="50"/>
      <c r="FD104" s="51"/>
      <c r="FE104" s="51"/>
      <c r="FG104" s="46"/>
      <c r="FH104" s="46"/>
      <c r="FI104" s="47"/>
      <c r="FJ104" s="47"/>
      <c r="FK104" s="48"/>
      <c r="FL104" s="49"/>
      <c r="FM104" s="50"/>
      <c r="FO104" s="51"/>
      <c r="FP104" s="51"/>
      <c r="FR104" s="46"/>
      <c r="FS104" s="46"/>
      <c r="FT104" s="47"/>
      <c r="FU104" s="47"/>
      <c r="FV104" s="48"/>
      <c r="FW104" s="49"/>
      <c r="FX104" s="50"/>
      <c r="FZ104" s="51"/>
      <c r="GA104" s="51"/>
      <c r="GC104" s="46"/>
      <c r="GD104" s="46"/>
      <c r="GE104" s="47"/>
      <c r="GF104" s="47"/>
      <c r="GG104" s="48"/>
      <c r="GH104" s="49"/>
      <c r="GI104" s="50"/>
      <c r="GK104" s="51"/>
      <c r="GL104" s="51"/>
      <c r="GN104" s="46"/>
      <c r="GO104" s="46"/>
      <c r="GP104" s="47"/>
      <c r="GQ104" s="47"/>
      <c r="GR104" s="48"/>
      <c r="GS104" s="49"/>
      <c r="GT104" s="50"/>
      <c r="GV104" s="51"/>
      <c r="GW104" s="51"/>
      <c r="GY104" s="46"/>
      <c r="GZ104" s="46"/>
      <c r="HA104" s="47"/>
      <c r="HB104" s="47"/>
      <c r="HC104" s="48"/>
      <c r="HD104" s="49"/>
      <c r="HE104" s="50"/>
      <c r="HG104" s="51"/>
      <c r="HH104" s="51"/>
      <c r="HJ104" s="46"/>
      <c r="HK104" s="46"/>
      <c r="HL104" s="47"/>
      <c r="HM104" s="47"/>
      <c r="HN104" s="48"/>
      <c r="HO104" s="49"/>
      <c r="HP104" s="50"/>
      <c r="HR104" s="51"/>
      <c r="HS104" s="51"/>
      <c r="HU104" s="46"/>
      <c r="HV104" s="46"/>
      <c r="HW104" s="47"/>
      <c r="HX104" s="47"/>
      <c r="HY104" s="48"/>
      <c r="HZ104" s="49"/>
      <c r="IA104" s="50"/>
      <c r="IC104" s="51"/>
      <c r="ID104" s="51"/>
      <c r="IF104" s="46"/>
      <c r="IG104" s="46"/>
      <c r="IH104" s="47"/>
      <c r="II104" s="47"/>
      <c r="IJ104" s="48"/>
      <c r="IK104" s="49"/>
      <c r="IL104" s="50"/>
      <c r="IN104" s="51"/>
      <c r="IO104" s="51"/>
      <c r="IQ104" s="46"/>
      <c r="IR104" s="46"/>
      <c r="IS104" s="47"/>
      <c r="IT104" s="47"/>
      <c r="IU104" s="48"/>
      <c r="IV104" s="49"/>
      <c r="IW104" s="50"/>
      <c r="IY104" s="51"/>
      <c r="IZ104" s="51"/>
      <c r="JB104" s="46"/>
      <c r="JC104" s="46"/>
      <c r="JD104" s="47"/>
      <c r="JE104" s="47"/>
      <c r="JF104" s="48"/>
      <c r="JG104" s="49"/>
      <c r="JH104" s="50"/>
      <c r="JJ104" s="51"/>
      <c r="JK104" s="51"/>
      <c r="JM104" s="46"/>
      <c r="JN104" s="46"/>
      <c r="JO104" s="47"/>
      <c r="JP104" s="47"/>
      <c r="JQ104" s="48"/>
      <c r="JR104" s="49"/>
      <c r="JS104" s="50"/>
      <c r="JU104" s="51"/>
      <c r="JV104" s="51"/>
      <c r="JX104" s="46"/>
      <c r="JY104" s="46"/>
      <c r="JZ104" s="47"/>
      <c r="KA104" s="47"/>
      <c r="KB104" s="48"/>
      <c r="KC104" s="49"/>
      <c r="KD104" s="50"/>
      <c r="KF104" s="51"/>
      <c r="KG104" s="51"/>
      <c r="KI104" s="46"/>
      <c r="KJ104" s="46"/>
      <c r="KK104" s="47"/>
      <c r="KL104" s="47"/>
      <c r="KM104" s="48"/>
      <c r="KN104" s="49"/>
      <c r="KO104" s="50"/>
      <c r="KQ104" s="51"/>
      <c r="KR104" s="51"/>
      <c r="KT104" s="46"/>
      <c r="KU104" s="46"/>
      <c r="KV104" s="47"/>
      <c r="KW104" s="47"/>
      <c r="KX104" s="48"/>
      <c r="KY104" s="49"/>
      <c r="KZ104" s="50"/>
      <c r="LB104" s="51"/>
      <c r="LC104" s="51"/>
      <c r="LE104" s="46"/>
      <c r="LF104" s="46"/>
      <c r="LG104" s="47"/>
      <c r="LH104" s="47"/>
      <c r="LI104" s="48"/>
      <c r="LJ104" s="49"/>
      <c r="LK104" s="50"/>
      <c r="LM104" s="51"/>
      <c r="LN104" s="51"/>
      <c r="LP104" s="46"/>
      <c r="LQ104" s="46"/>
      <c r="LR104" s="47"/>
      <c r="LS104" s="47"/>
      <c r="LT104" s="48"/>
      <c r="LU104" s="49"/>
      <c r="LV104" s="50"/>
      <c r="LX104" s="51"/>
      <c r="LY104" s="51"/>
      <c r="MA104" s="46"/>
      <c r="MB104" s="46"/>
      <c r="MC104" s="47"/>
      <c r="MD104" s="47"/>
      <c r="ME104" s="48"/>
      <c r="MF104" s="49"/>
      <c r="MG104" s="50"/>
      <c r="MI104" s="51"/>
      <c r="MJ104" s="51"/>
      <c r="ML104" s="46"/>
      <c r="MM104" s="46"/>
      <c r="MN104" s="47"/>
      <c r="MO104" s="47"/>
      <c r="MP104" s="48"/>
      <c r="MQ104" s="49"/>
      <c r="MR104" s="50"/>
      <c r="MT104" s="51"/>
      <c r="MU104" s="51"/>
      <c r="MW104" s="46"/>
      <c r="MX104" s="46"/>
      <c r="MY104" s="47"/>
      <c r="MZ104" s="47"/>
      <c r="NA104" s="48"/>
      <c r="NB104" s="49"/>
      <c r="NC104" s="50"/>
      <c r="NE104" s="51"/>
      <c r="NF104" s="51"/>
      <c r="NH104" s="46"/>
      <c r="NI104" s="46"/>
      <c r="NJ104" s="47"/>
      <c r="NK104" s="47"/>
      <c r="NL104" s="48"/>
      <c r="NM104" s="49"/>
      <c r="NN104" s="50"/>
      <c r="NP104" s="51"/>
      <c r="NQ104" s="51"/>
      <c r="NS104" s="46"/>
      <c r="NT104" s="46"/>
      <c r="NU104" s="47"/>
      <c r="NV104" s="47"/>
      <c r="NW104" s="48"/>
      <c r="NX104" s="49"/>
      <c r="NY104" s="50"/>
      <c r="OA104" s="51"/>
      <c r="OB104" s="51"/>
      <c r="OD104" s="46"/>
      <c r="OE104" s="46"/>
      <c r="OF104" s="47"/>
      <c r="OG104" s="47"/>
      <c r="OH104" s="48"/>
      <c r="OI104" s="49"/>
      <c r="OJ104" s="50"/>
      <c r="OL104" s="51"/>
      <c r="OM104" s="51"/>
      <c r="OO104" s="46"/>
      <c r="OP104" s="46"/>
      <c r="OQ104" s="47"/>
      <c r="OR104" s="47"/>
      <c r="OS104" s="48"/>
      <c r="OT104" s="49"/>
      <c r="OU104" s="50"/>
      <c r="OW104" s="51"/>
      <c r="OX104" s="51"/>
      <c r="OZ104" s="46"/>
      <c r="PA104" s="46"/>
      <c r="PB104" s="47"/>
      <c r="PC104" s="47"/>
      <c r="PD104" s="48"/>
      <c r="PE104" s="49"/>
      <c r="PF104" s="50"/>
      <c r="PH104" s="51"/>
      <c r="PI104" s="51"/>
      <c r="PK104" s="46"/>
      <c r="PL104" s="46"/>
      <c r="PM104" s="47"/>
      <c r="PN104" s="47"/>
      <c r="PO104" s="48"/>
      <c r="PP104" s="49"/>
      <c r="PQ104" s="50"/>
      <c r="PS104" s="51"/>
      <c r="PT104" s="51"/>
      <c r="PV104" s="46"/>
      <c r="PW104" s="46"/>
      <c r="PX104" s="47"/>
      <c r="PY104" s="47"/>
      <c r="PZ104" s="48"/>
      <c r="QA104" s="49"/>
      <c r="QB104" s="50"/>
      <c r="QD104" s="51"/>
      <c r="QE104" s="51"/>
      <c r="QG104" s="46"/>
      <c r="QH104" s="46"/>
      <c r="QI104" s="47"/>
      <c r="QJ104" s="47"/>
      <c r="QK104" s="48"/>
      <c r="QL104" s="49"/>
      <c r="QM104" s="50"/>
      <c r="QO104" s="51"/>
      <c r="QP104" s="51"/>
      <c r="QR104" s="46"/>
      <c r="QS104" s="46"/>
      <c r="QT104" s="47"/>
      <c r="QU104" s="47"/>
      <c r="QV104" s="48"/>
      <c r="QW104" s="49"/>
      <c r="QX104" s="50"/>
      <c r="QZ104" s="51"/>
      <c r="RA104" s="51"/>
      <c r="RC104" s="46"/>
      <c r="RD104" s="46"/>
      <c r="RE104" s="47"/>
      <c r="RF104" s="47"/>
      <c r="RG104" s="48"/>
      <c r="RH104" s="49"/>
      <c r="RI104" s="50"/>
      <c r="RK104" s="51"/>
      <c r="RL104" s="51"/>
      <c r="RN104" s="46"/>
      <c r="RO104" s="46"/>
      <c r="RP104" s="47"/>
      <c r="RQ104" s="47"/>
      <c r="RR104" s="48"/>
      <c r="RS104" s="49"/>
      <c r="RT104" s="50"/>
      <c r="RV104" s="51"/>
      <c r="RW104" s="51"/>
      <c r="RY104" s="46"/>
      <c r="RZ104" s="46"/>
      <c r="SA104" s="47"/>
      <c r="SB104" s="47"/>
      <c r="SC104" s="48"/>
      <c r="SD104" s="49"/>
      <c r="SE104" s="50"/>
      <c r="SG104" s="51"/>
      <c r="SH104" s="51"/>
      <c r="SJ104" s="46"/>
      <c r="SK104" s="46"/>
      <c r="SL104" s="47"/>
      <c r="SM104" s="47"/>
      <c r="SN104" s="48"/>
      <c r="SO104" s="49"/>
      <c r="SP104" s="50"/>
      <c r="SR104" s="51"/>
      <c r="SS104" s="51"/>
      <c r="SU104" s="46"/>
      <c r="SV104" s="46"/>
      <c r="SW104" s="47"/>
      <c r="SX104" s="47"/>
      <c r="SY104" s="48"/>
      <c r="SZ104" s="49"/>
      <c r="TA104" s="50"/>
      <c r="TC104" s="51"/>
      <c r="TD104" s="51"/>
      <c r="TF104" s="46"/>
      <c r="TG104" s="46"/>
      <c r="TH104" s="47"/>
      <c r="TI104" s="47"/>
      <c r="TJ104" s="48"/>
      <c r="TK104" s="49"/>
      <c r="TL104" s="50"/>
      <c r="TN104" s="51"/>
      <c r="TO104" s="51"/>
      <c r="TQ104" s="46"/>
      <c r="TR104" s="46"/>
      <c r="TS104" s="47"/>
      <c r="TT104" s="47"/>
      <c r="TU104" s="48"/>
      <c r="TV104" s="49"/>
      <c r="TW104" s="50"/>
      <c r="TY104" s="51"/>
      <c r="TZ104" s="51"/>
      <c r="UB104" s="46"/>
      <c r="UC104" s="46"/>
      <c r="UD104" s="47"/>
      <c r="UE104" s="47"/>
      <c r="UF104" s="48"/>
      <c r="UG104" s="49"/>
      <c r="UH104" s="50"/>
      <c r="UJ104" s="51"/>
      <c r="UK104" s="51"/>
      <c r="UM104" s="46"/>
      <c r="UN104" s="46"/>
      <c r="UO104" s="47"/>
      <c r="UP104" s="47"/>
      <c r="UQ104" s="48"/>
      <c r="UR104" s="49"/>
      <c r="US104" s="50"/>
      <c r="UU104" s="51"/>
      <c r="UV104" s="51"/>
      <c r="UX104" s="46"/>
      <c r="UY104" s="46"/>
      <c r="UZ104" s="47"/>
      <c r="VA104" s="47"/>
      <c r="VB104" s="48"/>
      <c r="VC104" s="49"/>
      <c r="VD104" s="50"/>
      <c r="VF104" s="51"/>
      <c r="VG104" s="51"/>
      <c r="VI104" s="46"/>
      <c r="VJ104" s="46"/>
      <c r="VK104" s="47"/>
      <c r="VL104" s="47"/>
      <c r="VM104" s="48"/>
      <c r="VN104" s="49"/>
      <c r="VO104" s="50"/>
      <c r="VQ104" s="51"/>
      <c r="VR104" s="51"/>
      <c r="VT104" s="46"/>
      <c r="VU104" s="46"/>
      <c r="VV104" s="47"/>
      <c r="VW104" s="47"/>
      <c r="VX104" s="48"/>
      <c r="VY104" s="49"/>
      <c r="VZ104" s="50"/>
      <c r="WB104" s="51"/>
      <c r="WC104" s="51"/>
      <c r="WE104" s="46"/>
      <c r="WF104" s="46"/>
      <c r="WG104" s="47"/>
      <c r="WH104" s="47"/>
      <c r="WI104" s="48"/>
      <c r="WJ104" s="49"/>
      <c r="WK104" s="50"/>
      <c r="WM104" s="51"/>
      <c r="WN104" s="51"/>
      <c r="WP104" s="46"/>
      <c r="WQ104" s="46"/>
      <c r="WR104" s="47"/>
      <c r="WS104" s="47"/>
      <c r="WT104" s="48"/>
      <c r="WU104" s="49"/>
      <c r="WV104" s="50"/>
      <c r="WX104" s="51"/>
      <c r="WY104" s="51"/>
      <c r="XA104" s="46"/>
      <c r="XB104" s="46"/>
      <c r="XC104" s="47"/>
      <c r="XD104" s="47"/>
      <c r="XE104" s="48"/>
      <c r="XF104" s="49"/>
      <c r="XG104" s="50"/>
      <c r="XI104" s="51"/>
      <c r="XJ104" s="51"/>
      <c r="XL104" s="46"/>
      <c r="XM104" s="46"/>
      <c r="XN104" s="47"/>
      <c r="XO104" s="47"/>
      <c r="XP104" s="48"/>
      <c r="XQ104" s="49"/>
      <c r="XR104" s="50"/>
      <c r="XT104" s="51"/>
      <c r="XU104" s="51"/>
      <c r="XW104" s="46"/>
      <c r="XX104" s="46"/>
      <c r="XY104" s="47"/>
      <c r="XZ104" s="47"/>
      <c r="YA104" s="48"/>
      <c r="YB104" s="49"/>
      <c r="YC104" s="50"/>
      <c r="YE104" s="51"/>
      <c r="YF104" s="51"/>
      <c r="YH104" s="46"/>
      <c r="YI104" s="46"/>
      <c r="YJ104" s="47"/>
      <c r="YK104" s="47"/>
      <c r="YL104" s="48"/>
      <c r="YM104" s="49"/>
      <c r="YN104" s="50"/>
      <c r="YP104" s="51"/>
      <c r="YQ104" s="51"/>
      <c r="YS104" s="46"/>
      <c r="YT104" s="46"/>
      <c r="YU104" s="47"/>
      <c r="YV104" s="47"/>
      <c r="YW104" s="48"/>
      <c r="YX104" s="49"/>
      <c r="YY104" s="50"/>
      <c r="ZA104" s="51"/>
      <c r="ZB104" s="51"/>
      <c r="ZD104" s="46"/>
      <c r="ZE104" s="46"/>
      <c r="ZF104" s="47"/>
      <c r="ZG104" s="47"/>
      <c r="ZH104" s="48"/>
      <c r="ZI104" s="49"/>
      <c r="ZJ104" s="50"/>
      <c r="ZL104" s="51"/>
      <c r="ZM104" s="51"/>
      <c r="ZO104" s="46"/>
      <c r="ZP104" s="46"/>
      <c r="ZQ104" s="47"/>
      <c r="ZR104" s="47"/>
      <c r="ZS104" s="48"/>
      <c r="ZT104" s="49"/>
      <c r="ZU104" s="50"/>
      <c r="ZW104" s="51"/>
      <c r="ZX104" s="51"/>
      <c r="ZZ104" s="46"/>
      <c r="AAA104" s="46"/>
      <c r="AAB104" s="47"/>
      <c r="AAC104" s="47"/>
      <c r="AAD104" s="48"/>
      <c r="AAE104" s="49"/>
      <c r="AAF104" s="50"/>
      <c r="AAH104" s="51"/>
      <c r="AAI104" s="51"/>
      <c r="AAK104" s="46"/>
      <c r="AAL104" s="46"/>
      <c r="AAM104" s="47"/>
      <c r="AAN104" s="47"/>
      <c r="AAO104" s="48"/>
      <c r="AAP104" s="49"/>
      <c r="AAQ104" s="50"/>
      <c r="AAS104" s="51"/>
      <c r="AAT104" s="51"/>
      <c r="AAV104" s="46"/>
      <c r="AAW104" s="46"/>
      <c r="AAX104" s="47"/>
      <c r="AAY104" s="47"/>
      <c r="AAZ104" s="48"/>
      <c r="ABA104" s="49"/>
      <c r="ABB104" s="50"/>
      <c r="ABD104" s="51"/>
      <c r="ABE104" s="51"/>
      <c r="ABG104" s="46"/>
      <c r="ABH104" s="46"/>
      <c r="ABI104" s="47"/>
      <c r="ABJ104" s="47"/>
      <c r="ABK104" s="48"/>
      <c r="ABL104" s="49"/>
      <c r="ABM104" s="50"/>
      <c r="ABO104" s="51"/>
      <c r="ABP104" s="51"/>
      <c r="ABR104" s="46"/>
      <c r="ABS104" s="46"/>
      <c r="ABT104" s="47"/>
      <c r="ABU104" s="47"/>
      <c r="ABV104" s="48"/>
      <c r="ABW104" s="49"/>
      <c r="ABX104" s="50"/>
      <c r="ABZ104" s="51"/>
      <c r="ACA104" s="51"/>
      <c r="ACC104" s="46"/>
      <c r="ACD104" s="46"/>
      <c r="ACE104" s="47"/>
      <c r="ACF104" s="47"/>
      <c r="ACG104" s="48"/>
      <c r="ACH104" s="49"/>
      <c r="ACI104" s="50"/>
      <c r="ACK104" s="51"/>
      <c r="ACL104" s="51"/>
      <c r="ACN104" s="46"/>
      <c r="ACO104" s="46"/>
      <c r="ACP104" s="47"/>
      <c r="ACQ104" s="47"/>
      <c r="ACR104" s="48"/>
      <c r="ACS104" s="49"/>
      <c r="ACT104" s="50"/>
      <c r="ACV104" s="51"/>
      <c r="ACW104" s="51"/>
      <c r="ACY104" s="46"/>
      <c r="ACZ104" s="46"/>
      <c r="ADA104" s="47"/>
      <c r="ADB104" s="47"/>
      <c r="ADC104" s="48"/>
      <c r="ADD104" s="49"/>
      <c r="ADE104" s="50"/>
      <c r="ADG104" s="51"/>
      <c r="ADH104" s="51"/>
      <c r="ADJ104" s="46"/>
      <c r="ADK104" s="46"/>
      <c r="ADL104" s="47"/>
      <c r="ADM104" s="47"/>
      <c r="ADN104" s="48"/>
      <c r="ADO104" s="49"/>
      <c r="ADP104" s="50"/>
      <c r="ADR104" s="51"/>
      <c r="ADS104" s="51"/>
      <c r="ADU104" s="46"/>
      <c r="ADV104" s="46"/>
      <c r="ADW104" s="47"/>
      <c r="ADX104" s="47"/>
      <c r="ADY104" s="48"/>
      <c r="ADZ104" s="49"/>
      <c r="AEA104" s="50"/>
      <c r="AEC104" s="51"/>
      <c r="AED104" s="51"/>
      <c r="AEF104" s="46"/>
      <c r="AEG104" s="46"/>
      <c r="AEH104" s="47"/>
      <c r="AEI104" s="47"/>
      <c r="AEJ104" s="48"/>
      <c r="AEK104" s="49"/>
      <c r="AEL104" s="50"/>
      <c r="AEN104" s="51"/>
      <c r="AEO104" s="51"/>
      <c r="AEQ104" s="46"/>
      <c r="AER104" s="46"/>
      <c r="AES104" s="47"/>
      <c r="AET104" s="47"/>
      <c r="AEU104" s="48"/>
      <c r="AEV104" s="49"/>
      <c r="AEW104" s="50"/>
      <c r="AEY104" s="51"/>
      <c r="AEZ104" s="51"/>
      <c r="AFB104" s="46"/>
      <c r="AFC104" s="46"/>
      <c r="AFD104" s="47"/>
      <c r="AFE104" s="47"/>
      <c r="AFF104" s="48"/>
      <c r="AFG104" s="49"/>
      <c r="AFH104" s="50"/>
      <c r="AFJ104" s="51"/>
      <c r="AFK104" s="51"/>
      <c r="AFM104" s="46"/>
      <c r="AFN104" s="46"/>
      <c r="AFO104" s="47"/>
      <c r="AFP104" s="47"/>
      <c r="AFQ104" s="48"/>
      <c r="AFR104" s="49"/>
      <c r="AFS104" s="50"/>
      <c r="AFU104" s="51"/>
      <c r="AFV104" s="51"/>
      <c r="AFX104" s="46"/>
      <c r="AFY104" s="46"/>
      <c r="AFZ104" s="47"/>
      <c r="AGA104" s="47"/>
      <c r="AGB104" s="48"/>
      <c r="AGC104" s="49"/>
      <c r="AGD104" s="50"/>
      <c r="AGF104" s="51"/>
      <c r="AGG104" s="51"/>
      <c r="AGI104" s="46"/>
      <c r="AGJ104" s="46"/>
      <c r="AGK104" s="47"/>
      <c r="AGL104" s="47"/>
      <c r="AGM104" s="48"/>
      <c r="AGN104" s="49"/>
      <c r="AGO104" s="50"/>
      <c r="AGQ104" s="51"/>
      <c r="AGR104" s="51"/>
      <c r="AGT104" s="46"/>
      <c r="AGU104" s="46"/>
      <c r="AGV104" s="47"/>
      <c r="AGW104" s="47"/>
      <c r="AGX104" s="48"/>
      <c r="AGY104" s="49"/>
      <c r="AGZ104" s="50"/>
      <c r="AHB104" s="51"/>
      <c r="AHC104" s="51"/>
      <c r="AHE104" s="46"/>
      <c r="AHF104" s="46"/>
      <c r="AHG104" s="47"/>
      <c r="AHH104" s="47"/>
      <c r="AHI104" s="48"/>
      <c r="AHJ104" s="49"/>
      <c r="AHK104" s="50"/>
      <c r="AHM104" s="51"/>
      <c r="AHN104" s="51"/>
      <c r="AHP104" s="46"/>
      <c r="AHQ104" s="46"/>
      <c r="AHR104" s="47"/>
      <c r="AHS104" s="47"/>
      <c r="AHT104" s="48"/>
      <c r="AHU104" s="49"/>
      <c r="AHV104" s="50"/>
      <c r="AHX104" s="51"/>
      <c r="AHY104" s="51"/>
      <c r="AIA104" s="46"/>
      <c r="AIB104" s="46"/>
      <c r="AIC104" s="47"/>
      <c r="AID104" s="47"/>
      <c r="AIE104" s="48"/>
      <c r="AIF104" s="49"/>
      <c r="AIG104" s="50"/>
      <c r="AII104" s="51"/>
      <c r="AIJ104" s="51"/>
      <c r="AIL104" s="46"/>
      <c r="AIM104" s="46"/>
      <c r="AIN104" s="47"/>
      <c r="AIO104" s="47"/>
      <c r="AIP104" s="48"/>
      <c r="AIQ104" s="49"/>
      <c r="AIR104" s="50"/>
      <c r="AIT104" s="51"/>
      <c r="AIU104" s="51"/>
      <c r="AIW104" s="46"/>
      <c r="AIX104" s="46"/>
      <c r="AIY104" s="47"/>
      <c r="AIZ104" s="47"/>
      <c r="AJA104" s="48"/>
      <c r="AJB104" s="49"/>
      <c r="AJC104" s="50"/>
      <c r="AJE104" s="51"/>
      <c r="AJF104" s="51"/>
      <c r="AJH104" s="46"/>
      <c r="AJI104" s="46"/>
      <c r="AJJ104" s="47"/>
      <c r="AJK104" s="47"/>
      <c r="AJL104" s="48"/>
      <c r="AJM104" s="49"/>
      <c r="AJN104" s="50"/>
      <c r="AJP104" s="51"/>
      <c r="AJQ104" s="51"/>
      <c r="AJS104" s="46"/>
      <c r="AJT104" s="46"/>
      <c r="AJU104" s="47"/>
      <c r="AJV104" s="47"/>
      <c r="AJW104" s="48"/>
      <c r="AJX104" s="49"/>
      <c r="AJY104" s="50"/>
      <c r="AKA104" s="51"/>
      <c r="AKB104" s="51"/>
      <c r="AKD104" s="46"/>
      <c r="AKE104" s="46"/>
      <c r="AKF104" s="47"/>
      <c r="AKG104" s="47"/>
      <c r="AKH104" s="48"/>
      <c r="AKI104" s="49"/>
      <c r="AKJ104" s="50"/>
      <c r="AKL104" s="51"/>
      <c r="AKM104" s="51"/>
      <c r="AKO104" s="46"/>
      <c r="AKP104" s="46"/>
      <c r="AKQ104" s="47"/>
      <c r="AKR104" s="47"/>
      <c r="AKS104" s="48"/>
      <c r="AKT104" s="49"/>
      <c r="AKU104" s="50"/>
      <c r="AKW104" s="51"/>
      <c r="AKX104" s="51"/>
      <c r="AKZ104" s="46"/>
      <c r="ALA104" s="46"/>
      <c r="ALB104" s="47"/>
      <c r="ALC104" s="47"/>
      <c r="ALD104" s="48"/>
      <c r="ALE104" s="49"/>
      <c r="ALF104" s="50"/>
      <c r="ALH104" s="51"/>
      <c r="ALI104" s="51"/>
      <c r="ALK104" s="46"/>
      <c r="ALL104" s="46"/>
      <c r="ALM104" s="47"/>
      <c r="ALN104" s="47"/>
      <c r="ALO104" s="48"/>
      <c r="ALP104" s="49"/>
      <c r="ALQ104" s="50"/>
      <c r="ALS104" s="51"/>
      <c r="ALT104" s="51"/>
      <c r="ALV104" s="46"/>
      <c r="ALW104" s="46"/>
      <c r="ALX104" s="47"/>
      <c r="ALY104" s="47"/>
      <c r="ALZ104" s="48"/>
      <c r="AMA104" s="49"/>
      <c r="AMB104" s="50"/>
      <c r="AMD104" s="51"/>
      <c r="AME104" s="51"/>
      <c r="AMG104" s="46"/>
    </row>
    <row r="105" spans="1:1021" s="45" customFormat="1" ht="42" x14ac:dyDescent="0.15">
      <c r="A105" s="442" t="s">
        <v>49</v>
      </c>
      <c r="B105" s="79"/>
      <c r="C105" s="79"/>
      <c r="D105" s="451" t="s">
        <v>401</v>
      </c>
      <c r="E105" s="524" t="s">
        <v>123</v>
      </c>
      <c r="F105" s="525" t="s">
        <v>157</v>
      </c>
      <c r="G105" s="526" t="s">
        <v>62</v>
      </c>
      <c r="I105" s="46"/>
      <c r="J105" s="46"/>
      <c r="K105" s="47"/>
      <c r="L105" s="47"/>
      <c r="M105" s="48"/>
      <c r="N105" s="49"/>
      <c r="O105" s="50"/>
      <c r="Q105" s="51"/>
      <c r="R105" s="51"/>
      <c r="T105" s="46"/>
      <c r="U105" s="46"/>
      <c r="V105" s="47"/>
      <c r="W105" s="47"/>
      <c r="X105" s="48"/>
      <c r="Y105" s="49"/>
      <c r="Z105" s="50"/>
      <c r="AB105" s="51"/>
      <c r="AC105" s="51"/>
      <c r="AE105" s="46"/>
      <c r="AF105" s="46"/>
      <c r="AG105" s="47"/>
      <c r="AH105" s="47"/>
      <c r="AI105" s="48"/>
      <c r="AJ105" s="49"/>
      <c r="AK105" s="50"/>
      <c r="AM105" s="51"/>
      <c r="AN105" s="51"/>
      <c r="AP105" s="46"/>
      <c r="AQ105" s="46"/>
      <c r="AR105" s="47"/>
      <c r="AS105" s="47"/>
      <c r="AT105" s="48"/>
      <c r="AU105" s="49"/>
      <c r="AV105" s="50"/>
      <c r="AX105" s="51"/>
      <c r="AY105" s="51"/>
      <c r="BA105" s="46"/>
      <c r="BB105" s="46"/>
      <c r="BC105" s="47"/>
      <c r="BD105" s="47"/>
      <c r="BE105" s="48"/>
      <c r="BF105" s="49"/>
      <c r="BG105" s="50"/>
      <c r="BI105" s="51"/>
      <c r="BJ105" s="51"/>
      <c r="BL105" s="46"/>
      <c r="BM105" s="46"/>
      <c r="BN105" s="47"/>
      <c r="BO105" s="47"/>
      <c r="BP105" s="48"/>
      <c r="BQ105" s="49"/>
      <c r="BR105" s="50"/>
      <c r="BT105" s="51"/>
      <c r="BU105" s="51"/>
      <c r="BW105" s="46"/>
      <c r="BX105" s="46"/>
      <c r="BY105" s="47"/>
      <c r="BZ105" s="47"/>
      <c r="CA105" s="48"/>
      <c r="CB105" s="49"/>
      <c r="CC105" s="50"/>
      <c r="CE105" s="51"/>
      <c r="CF105" s="51"/>
      <c r="CH105" s="46"/>
      <c r="CI105" s="46"/>
      <c r="CJ105" s="47"/>
      <c r="CK105" s="47"/>
      <c r="CL105" s="48"/>
      <c r="CM105" s="49"/>
      <c r="CN105" s="50"/>
      <c r="CP105" s="51"/>
      <c r="CQ105" s="51"/>
      <c r="CS105" s="46"/>
      <c r="CT105" s="46"/>
      <c r="CU105" s="47"/>
      <c r="CV105" s="47"/>
      <c r="CW105" s="48"/>
      <c r="CX105" s="49"/>
      <c r="CY105" s="50"/>
      <c r="DA105" s="51"/>
      <c r="DB105" s="51"/>
      <c r="DD105" s="46"/>
      <c r="DE105" s="46"/>
      <c r="DF105" s="47"/>
      <c r="DG105" s="47"/>
      <c r="DH105" s="48"/>
      <c r="DI105" s="49"/>
      <c r="DJ105" s="50"/>
      <c r="DL105" s="51"/>
      <c r="DM105" s="51"/>
      <c r="DO105" s="46"/>
      <c r="DP105" s="46"/>
      <c r="DQ105" s="47"/>
      <c r="DR105" s="47"/>
      <c r="DS105" s="48"/>
      <c r="DT105" s="49"/>
      <c r="DU105" s="50"/>
      <c r="DW105" s="51"/>
      <c r="DX105" s="51"/>
      <c r="DZ105" s="46"/>
      <c r="EA105" s="46"/>
      <c r="EB105" s="47"/>
      <c r="EC105" s="47"/>
      <c r="ED105" s="48"/>
      <c r="EE105" s="49"/>
      <c r="EF105" s="50"/>
      <c r="EH105" s="51"/>
      <c r="EI105" s="51"/>
      <c r="EK105" s="46"/>
      <c r="EL105" s="46"/>
      <c r="EM105" s="47"/>
      <c r="EN105" s="47"/>
      <c r="EO105" s="48"/>
      <c r="EP105" s="49"/>
      <c r="EQ105" s="50"/>
      <c r="ES105" s="51"/>
      <c r="ET105" s="51"/>
      <c r="EV105" s="46"/>
      <c r="EW105" s="46"/>
      <c r="EX105" s="47"/>
      <c r="EY105" s="47"/>
      <c r="EZ105" s="48"/>
      <c r="FA105" s="49"/>
      <c r="FB105" s="50"/>
      <c r="FD105" s="51"/>
      <c r="FE105" s="51"/>
      <c r="FG105" s="46"/>
      <c r="FH105" s="46"/>
      <c r="FI105" s="47"/>
      <c r="FJ105" s="47"/>
      <c r="FK105" s="48"/>
      <c r="FL105" s="49"/>
      <c r="FM105" s="50"/>
      <c r="FO105" s="51"/>
      <c r="FP105" s="51"/>
      <c r="FR105" s="46"/>
      <c r="FS105" s="46"/>
      <c r="FT105" s="47"/>
      <c r="FU105" s="47"/>
      <c r="FV105" s="48"/>
      <c r="FW105" s="49"/>
      <c r="FX105" s="50"/>
      <c r="FZ105" s="51"/>
      <c r="GA105" s="51"/>
      <c r="GC105" s="46"/>
      <c r="GD105" s="46"/>
      <c r="GE105" s="47"/>
      <c r="GF105" s="47"/>
      <c r="GG105" s="48"/>
      <c r="GH105" s="49"/>
      <c r="GI105" s="50"/>
      <c r="GK105" s="51"/>
      <c r="GL105" s="51"/>
      <c r="GN105" s="46"/>
      <c r="GO105" s="46"/>
      <c r="GP105" s="47"/>
      <c r="GQ105" s="47"/>
      <c r="GR105" s="48"/>
      <c r="GS105" s="49"/>
      <c r="GT105" s="50"/>
      <c r="GV105" s="51"/>
      <c r="GW105" s="51"/>
      <c r="GY105" s="46"/>
      <c r="GZ105" s="46"/>
      <c r="HA105" s="47"/>
      <c r="HB105" s="47"/>
      <c r="HC105" s="48"/>
      <c r="HD105" s="49"/>
      <c r="HE105" s="50"/>
      <c r="HG105" s="51"/>
      <c r="HH105" s="51"/>
      <c r="HJ105" s="46"/>
      <c r="HK105" s="46"/>
      <c r="HL105" s="47"/>
      <c r="HM105" s="47"/>
      <c r="HN105" s="48"/>
      <c r="HO105" s="49"/>
      <c r="HP105" s="50"/>
      <c r="HR105" s="51"/>
      <c r="HS105" s="51"/>
      <c r="HU105" s="46"/>
      <c r="HV105" s="46"/>
      <c r="HW105" s="47"/>
      <c r="HX105" s="47"/>
      <c r="HY105" s="48"/>
      <c r="HZ105" s="49"/>
      <c r="IA105" s="50"/>
      <c r="IC105" s="51"/>
      <c r="ID105" s="51"/>
      <c r="IF105" s="46"/>
      <c r="IG105" s="46"/>
      <c r="IH105" s="47"/>
      <c r="II105" s="47"/>
      <c r="IJ105" s="48"/>
      <c r="IK105" s="49"/>
      <c r="IL105" s="50"/>
      <c r="IN105" s="51"/>
      <c r="IO105" s="51"/>
      <c r="IQ105" s="46"/>
      <c r="IR105" s="46"/>
      <c r="IS105" s="47"/>
      <c r="IT105" s="47"/>
      <c r="IU105" s="48"/>
      <c r="IV105" s="49"/>
      <c r="IW105" s="50"/>
      <c r="IY105" s="51"/>
      <c r="IZ105" s="51"/>
      <c r="JB105" s="46"/>
      <c r="JC105" s="46"/>
      <c r="JD105" s="47"/>
      <c r="JE105" s="47"/>
      <c r="JF105" s="48"/>
      <c r="JG105" s="49"/>
      <c r="JH105" s="50"/>
      <c r="JJ105" s="51"/>
      <c r="JK105" s="51"/>
      <c r="JM105" s="46"/>
      <c r="JN105" s="46"/>
      <c r="JO105" s="47"/>
      <c r="JP105" s="47"/>
      <c r="JQ105" s="48"/>
      <c r="JR105" s="49"/>
      <c r="JS105" s="50"/>
      <c r="JU105" s="51"/>
      <c r="JV105" s="51"/>
      <c r="JX105" s="46"/>
      <c r="JY105" s="46"/>
      <c r="JZ105" s="47"/>
      <c r="KA105" s="47"/>
      <c r="KB105" s="48"/>
      <c r="KC105" s="49"/>
      <c r="KD105" s="50"/>
      <c r="KF105" s="51"/>
      <c r="KG105" s="51"/>
      <c r="KI105" s="46"/>
      <c r="KJ105" s="46"/>
      <c r="KK105" s="47"/>
      <c r="KL105" s="47"/>
      <c r="KM105" s="48"/>
      <c r="KN105" s="49"/>
      <c r="KO105" s="50"/>
      <c r="KQ105" s="51"/>
      <c r="KR105" s="51"/>
      <c r="KT105" s="46"/>
      <c r="KU105" s="46"/>
      <c r="KV105" s="47"/>
      <c r="KW105" s="47"/>
      <c r="KX105" s="48"/>
      <c r="KY105" s="49"/>
      <c r="KZ105" s="50"/>
      <c r="LB105" s="51"/>
      <c r="LC105" s="51"/>
      <c r="LE105" s="46"/>
      <c r="LF105" s="46"/>
      <c r="LG105" s="47"/>
      <c r="LH105" s="47"/>
      <c r="LI105" s="48"/>
      <c r="LJ105" s="49"/>
      <c r="LK105" s="50"/>
      <c r="LM105" s="51"/>
      <c r="LN105" s="51"/>
      <c r="LP105" s="46"/>
      <c r="LQ105" s="46"/>
      <c r="LR105" s="47"/>
      <c r="LS105" s="47"/>
      <c r="LT105" s="48"/>
      <c r="LU105" s="49"/>
      <c r="LV105" s="50"/>
      <c r="LX105" s="51"/>
      <c r="LY105" s="51"/>
      <c r="MA105" s="46"/>
      <c r="MB105" s="46"/>
      <c r="MC105" s="47"/>
      <c r="MD105" s="47"/>
      <c r="ME105" s="48"/>
      <c r="MF105" s="49"/>
      <c r="MG105" s="50"/>
      <c r="MI105" s="51"/>
      <c r="MJ105" s="51"/>
      <c r="ML105" s="46"/>
      <c r="MM105" s="46"/>
      <c r="MN105" s="47"/>
      <c r="MO105" s="47"/>
      <c r="MP105" s="48"/>
      <c r="MQ105" s="49"/>
      <c r="MR105" s="50"/>
      <c r="MT105" s="51"/>
      <c r="MU105" s="51"/>
      <c r="MW105" s="46"/>
      <c r="MX105" s="46"/>
      <c r="MY105" s="47"/>
      <c r="MZ105" s="47"/>
      <c r="NA105" s="48"/>
      <c r="NB105" s="49"/>
      <c r="NC105" s="50"/>
      <c r="NE105" s="51"/>
      <c r="NF105" s="51"/>
      <c r="NH105" s="46"/>
      <c r="NI105" s="46"/>
      <c r="NJ105" s="47"/>
      <c r="NK105" s="47"/>
      <c r="NL105" s="48"/>
      <c r="NM105" s="49"/>
      <c r="NN105" s="50"/>
      <c r="NP105" s="51"/>
      <c r="NQ105" s="51"/>
      <c r="NS105" s="46"/>
      <c r="NT105" s="46"/>
      <c r="NU105" s="47"/>
      <c r="NV105" s="47"/>
      <c r="NW105" s="48"/>
      <c r="NX105" s="49"/>
      <c r="NY105" s="50"/>
      <c r="OA105" s="51"/>
      <c r="OB105" s="51"/>
      <c r="OD105" s="46"/>
      <c r="OE105" s="46"/>
      <c r="OF105" s="47"/>
      <c r="OG105" s="47"/>
      <c r="OH105" s="48"/>
      <c r="OI105" s="49"/>
      <c r="OJ105" s="50"/>
      <c r="OL105" s="51"/>
      <c r="OM105" s="51"/>
      <c r="OO105" s="46"/>
      <c r="OP105" s="46"/>
      <c r="OQ105" s="47"/>
      <c r="OR105" s="47"/>
      <c r="OS105" s="48"/>
      <c r="OT105" s="49"/>
      <c r="OU105" s="50"/>
      <c r="OW105" s="51"/>
      <c r="OX105" s="51"/>
      <c r="OZ105" s="46"/>
      <c r="PA105" s="46"/>
      <c r="PB105" s="47"/>
      <c r="PC105" s="47"/>
      <c r="PD105" s="48"/>
      <c r="PE105" s="49"/>
      <c r="PF105" s="50"/>
      <c r="PH105" s="51"/>
      <c r="PI105" s="51"/>
      <c r="PK105" s="46"/>
      <c r="PL105" s="46"/>
      <c r="PM105" s="47"/>
      <c r="PN105" s="47"/>
      <c r="PO105" s="48"/>
      <c r="PP105" s="49"/>
      <c r="PQ105" s="50"/>
      <c r="PS105" s="51"/>
      <c r="PT105" s="51"/>
      <c r="PV105" s="46"/>
      <c r="PW105" s="46"/>
      <c r="PX105" s="47"/>
      <c r="PY105" s="47"/>
      <c r="PZ105" s="48"/>
      <c r="QA105" s="49"/>
      <c r="QB105" s="50"/>
      <c r="QD105" s="51"/>
      <c r="QE105" s="51"/>
      <c r="QG105" s="46"/>
      <c r="QH105" s="46"/>
      <c r="QI105" s="47"/>
      <c r="QJ105" s="47"/>
      <c r="QK105" s="48"/>
      <c r="QL105" s="49"/>
      <c r="QM105" s="50"/>
      <c r="QO105" s="51"/>
      <c r="QP105" s="51"/>
      <c r="QR105" s="46"/>
      <c r="QS105" s="46"/>
      <c r="QT105" s="47"/>
      <c r="QU105" s="47"/>
      <c r="QV105" s="48"/>
      <c r="QW105" s="49"/>
      <c r="QX105" s="50"/>
      <c r="QZ105" s="51"/>
      <c r="RA105" s="51"/>
      <c r="RC105" s="46"/>
      <c r="RD105" s="46"/>
      <c r="RE105" s="47"/>
      <c r="RF105" s="47"/>
      <c r="RG105" s="48"/>
      <c r="RH105" s="49"/>
      <c r="RI105" s="50"/>
      <c r="RK105" s="51"/>
      <c r="RL105" s="51"/>
      <c r="RN105" s="46"/>
      <c r="RO105" s="46"/>
      <c r="RP105" s="47"/>
      <c r="RQ105" s="47"/>
      <c r="RR105" s="48"/>
      <c r="RS105" s="49"/>
      <c r="RT105" s="50"/>
      <c r="RV105" s="51"/>
      <c r="RW105" s="51"/>
      <c r="RY105" s="46"/>
      <c r="RZ105" s="46"/>
      <c r="SA105" s="47"/>
      <c r="SB105" s="47"/>
      <c r="SC105" s="48"/>
      <c r="SD105" s="49"/>
      <c r="SE105" s="50"/>
      <c r="SG105" s="51"/>
      <c r="SH105" s="51"/>
      <c r="SJ105" s="46"/>
      <c r="SK105" s="46"/>
      <c r="SL105" s="47"/>
      <c r="SM105" s="47"/>
      <c r="SN105" s="48"/>
      <c r="SO105" s="49"/>
      <c r="SP105" s="50"/>
      <c r="SR105" s="51"/>
      <c r="SS105" s="51"/>
      <c r="SU105" s="46"/>
      <c r="SV105" s="46"/>
      <c r="SW105" s="47"/>
      <c r="SX105" s="47"/>
      <c r="SY105" s="48"/>
      <c r="SZ105" s="49"/>
      <c r="TA105" s="50"/>
      <c r="TC105" s="51"/>
      <c r="TD105" s="51"/>
      <c r="TF105" s="46"/>
      <c r="TG105" s="46"/>
      <c r="TH105" s="47"/>
      <c r="TI105" s="47"/>
      <c r="TJ105" s="48"/>
      <c r="TK105" s="49"/>
      <c r="TL105" s="50"/>
      <c r="TN105" s="51"/>
      <c r="TO105" s="51"/>
      <c r="TQ105" s="46"/>
      <c r="TR105" s="46"/>
      <c r="TS105" s="47"/>
      <c r="TT105" s="47"/>
      <c r="TU105" s="48"/>
      <c r="TV105" s="49"/>
      <c r="TW105" s="50"/>
      <c r="TY105" s="51"/>
      <c r="TZ105" s="51"/>
      <c r="UB105" s="46"/>
      <c r="UC105" s="46"/>
      <c r="UD105" s="47"/>
      <c r="UE105" s="47"/>
      <c r="UF105" s="48"/>
      <c r="UG105" s="49"/>
      <c r="UH105" s="50"/>
      <c r="UJ105" s="51"/>
      <c r="UK105" s="51"/>
      <c r="UM105" s="46"/>
      <c r="UN105" s="46"/>
      <c r="UO105" s="47"/>
      <c r="UP105" s="47"/>
      <c r="UQ105" s="48"/>
      <c r="UR105" s="49"/>
      <c r="US105" s="50"/>
      <c r="UU105" s="51"/>
      <c r="UV105" s="51"/>
      <c r="UX105" s="46"/>
      <c r="UY105" s="46"/>
      <c r="UZ105" s="47"/>
      <c r="VA105" s="47"/>
      <c r="VB105" s="48"/>
      <c r="VC105" s="49"/>
      <c r="VD105" s="50"/>
      <c r="VF105" s="51"/>
      <c r="VG105" s="51"/>
      <c r="VI105" s="46"/>
      <c r="VJ105" s="46"/>
      <c r="VK105" s="47"/>
      <c r="VL105" s="47"/>
      <c r="VM105" s="48"/>
      <c r="VN105" s="49"/>
      <c r="VO105" s="50"/>
      <c r="VQ105" s="51"/>
      <c r="VR105" s="51"/>
      <c r="VT105" s="46"/>
      <c r="VU105" s="46"/>
      <c r="VV105" s="47"/>
      <c r="VW105" s="47"/>
      <c r="VX105" s="48"/>
      <c r="VY105" s="49"/>
      <c r="VZ105" s="50"/>
      <c r="WB105" s="51"/>
      <c r="WC105" s="51"/>
      <c r="WE105" s="46"/>
      <c r="WF105" s="46"/>
      <c r="WG105" s="47"/>
      <c r="WH105" s="47"/>
      <c r="WI105" s="48"/>
      <c r="WJ105" s="49"/>
      <c r="WK105" s="50"/>
      <c r="WM105" s="51"/>
      <c r="WN105" s="51"/>
      <c r="WP105" s="46"/>
      <c r="WQ105" s="46"/>
      <c r="WR105" s="47"/>
      <c r="WS105" s="47"/>
      <c r="WT105" s="48"/>
      <c r="WU105" s="49"/>
      <c r="WV105" s="50"/>
      <c r="WX105" s="51"/>
      <c r="WY105" s="51"/>
      <c r="XA105" s="46"/>
      <c r="XB105" s="46"/>
      <c r="XC105" s="47"/>
      <c r="XD105" s="47"/>
      <c r="XE105" s="48"/>
      <c r="XF105" s="49"/>
      <c r="XG105" s="50"/>
      <c r="XI105" s="51"/>
      <c r="XJ105" s="51"/>
      <c r="XL105" s="46"/>
      <c r="XM105" s="46"/>
      <c r="XN105" s="47"/>
      <c r="XO105" s="47"/>
      <c r="XP105" s="48"/>
      <c r="XQ105" s="49"/>
      <c r="XR105" s="50"/>
      <c r="XT105" s="51"/>
      <c r="XU105" s="51"/>
      <c r="XW105" s="46"/>
      <c r="XX105" s="46"/>
      <c r="XY105" s="47"/>
      <c r="XZ105" s="47"/>
      <c r="YA105" s="48"/>
      <c r="YB105" s="49"/>
      <c r="YC105" s="50"/>
      <c r="YE105" s="51"/>
      <c r="YF105" s="51"/>
      <c r="YH105" s="46"/>
      <c r="YI105" s="46"/>
      <c r="YJ105" s="47"/>
      <c r="YK105" s="47"/>
      <c r="YL105" s="48"/>
      <c r="YM105" s="49"/>
      <c r="YN105" s="50"/>
      <c r="YP105" s="51"/>
      <c r="YQ105" s="51"/>
      <c r="YS105" s="46"/>
      <c r="YT105" s="46"/>
      <c r="YU105" s="47"/>
      <c r="YV105" s="47"/>
      <c r="YW105" s="48"/>
      <c r="YX105" s="49"/>
      <c r="YY105" s="50"/>
      <c r="ZA105" s="51"/>
      <c r="ZB105" s="51"/>
      <c r="ZD105" s="46"/>
      <c r="ZE105" s="46"/>
      <c r="ZF105" s="47"/>
      <c r="ZG105" s="47"/>
      <c r="ZH105" s="48"/>
      <c r="ZI105" s="49"/>
      <c r="ZJ105" s="50"/>
      <c r="ZL105" s="51"/>
      <c r="ZM105" s="51"/>
      <c r="ZO105" s="46"/>
      <c r="ZP105" s="46"/>
      <c r="ZQ105" s="47"/>
      <c r="ZR105" s="47"/>
      <c r="ZS105" s="48"/>
      <c r="ZT105" s="49"/>
      <c r="ZU105" s="50"/>
      <c r="ZW105" s="51"/>
      <c r="ZX105" s="51"/>
      <c r="ZZ105" s="46"/>
      <c r="AAA105" s="46"/>
      <c r="AAB105" s="47"/>
      <c r="AAC105" s="47"/>
      <c r="AAD105" s="48"/>
      <c r="AAE105" s="49"/>
      <c r="AAF105" s="50"/>
      <c r="AAH105" s="51"/>
      <c r="AAI105" s="51"/>
      <c r="AAK105" s="46"/>
      <c r="AAL105" s="46"/>
      <c r="AAM105" s="47"/>
      <c r="AAN105" s="47"/>
      <c r="AAO105" s="48"/>
      <c r="AAP105" s="49"/>
      <c r="AAQ105" s="50"/>
      <c r="AAS105" s="51"/>
      <c r="AAT105" s="51"/>
      <c r="AAV105" s="46"/>
      <c r="AAW105" s="46"/>
      <c r="AAX105" s="47"/>
      <c r="AAY105" s="47"/>
      <c r="AAZ105" s="48"/>
      <c r="ABA105" s="49"/>
      <c r="ABB105" s="50"/>
      <c r="ABD105" s="51"/>
      <c r="ABE105" s="51"/>
      <c r="ABG105" s="46"/>
      <c r="ABH105" s="46"/>
      <c r="ABI105" s="47"/>
      <c r="ABJ105" s="47"/>
      <c r="ABK105" s="48"/>
      <c r="ABL105" s="49"/>
      <c r="ABM105" s="50"/>
      <c r="ABO105" s="51"/>
      <c r="ABP105" s="51"/>
      <c r="ABR105" s="46"/>
      <c r="ABS105" s="46"/>
      <c r="ABT105" s="47"/>
      <c r="ABU105" s="47"/>
      <c r="ABV105" s="48"/>
      <c r="ABW105" s="49"/>
      <c r="ABX105" s="50"/>
      <c r="ABZ105" s="51"/>
      <c r="ACA105" s="51"/>
      <c r="ACC105" s="46"/>
      <c r="ACD105" s="46"/>
      <c r="ACE105" s="47"/>
      <c r="ACF105" s="47"/>
      <c r="ACG105" s="48"/>
      <c r="ACH105" s="49"/>
      <c r="ACI105" s="50"/>
      <c r="ACK105" s="51"/>
      <c r="ACL105" s="51"/>
      <c r="ACN105" s="46"/>
      <c r="ACO105" s="46"/>
      <c r="ACP105" s="47"/>
      <c r="ACQ105" s="47"/>
      <c r="ACR105" s="48"/>
      <c r="ACS105" s="49"/>
      <c r="ACT105" s="50"/>
      <c r="ACV105" s="51"/>
      <c r="ACW105" s="51"/>
      <c r="ACY105" s="46"/>
      <c r="ACZ105" s="46"/>
      <c r="ADA105" s="47"/>
      <c r="ADB105" s="47"/>
      <c r="ADC105" s="48"/>
      <c r="ADD105" s="49"/>
      <c r="ADE105" s="50"/>
      <c r="ADG105" s="51"/>
      <c r="ADH105" s="51"/>
      <c r="ADJ105" s="46"/>
      <c r="ADK105" s="46"/>
      <c r="ADL105" s="47"/>
      <c r="ADM105" s="47"/>
      <c r="ADN105" s="48"/>
      <c r="ADO105" s="49"/>
      <c r="ADP105" s="50"/>
      <c r="ADR105" s="51"/>
      <c r="ADS105" s="51"/>
      <c r="ADU105" s="46"/>
      <c r="ADV105" s="46"/>
      <c r="ADW105" s="47"/>
      <c r="ADX105" s="47"/>
      <c r="ADY105" s="48"/>
      <c r="ADZ105" s="49"/>
      <c r="AEA105" s="50"/>
      <c r="AEC105" s="51"/>
      <c r="AED105" s="51"/>
      <c r="AEF105" s="46"/>
      <c r="AEG105" s="46"/>
      <c r="AEH105" s="47"/>
      <c r="AEI105" s="47"/>
      <c r="AEJ105" s="48"/>
      <c r="AEK105" s="49"/>
      <c r="AEL105" s="50"/>
      <c r="AEN105" s="51"/>
      <c r="AEO105" s="51"/>
      <c r="AEQ105" s="46"/>
      <c r="AER105" s="46"/>
      <c r="AES105" s="47"/>
      <c r="AET105" s="47"/>
      <c r="AEU105" s="48"/>
      <c r="AEV105" s="49"/>
      <c r="AEW105" s="50"/>
      <c r="AEY105" s="51"/>
      <c r="AEZ105" s="51"/>
      <c r="AFB105" s="46"/>
      <c r="AFC105" s="46"/>
      <c r="AFD105" s="47"/>
      <c r="AFE105" s="47"/>
      <c r="AFF105" s="48"/>
      <c r="AFG105" s="49"/>
      <c r="AFH105" s="50"/>
      <c r="AFJ105" s="51"/>
      <c r="AFK105" s="51"/>
      <c r="AFM105" s="46"/>
      <c r="AFN105" s="46"/>
      <c r="AFO105" s="47"/>
      <c r="AFP105" s="47"/>
      <c r="AFQ105" s="48"/>
      <c r="AFR105" s="49"/>
      <c r="AFS105" s="50"/>
      <c r="AFU105" s="51"/>
      <c r="AFV105" s="51"/>
      <c r="AFX105" s="46"/>
      <c r="AFY105" s="46"/>
      <c r="AFZ105" s="47"/>
      <c r="AGA105" s="47"/>
      <c r="AGB105" s="48"/>
      <c r="AGC105" s="49"/>
      <c r="AGD105" s="50"/>
      <c r="AGF105" s="51"/>
      <c r="AGG105" s="51"/>
      <c r="AGI105" s="46"/>
      <c r="AGJ105" s="46"/>
      <c r="AGK105" s="47"/>
      <c r="AGL105" s="47"/>
      <c r="AGM105" s="48"/>
      <c r="AGN105" s="49"/>
      <c r="AGO105" s="50"/>
      <c r="AGQ105" s="51"/>
      <c r="AGR105" s="51"/>
      <c r="AGT105" s="46"/>
      <c r="AGU105" s="46"/>
      <c r="AGV105" s="47"/>
      <c r="AGW105" s="47"/>
      <c r="AGX105" s="48"/>
      <c r="AGY105" s="49"/>
      <c r="AGZ105" s="50"/>
      <c r="AHB105" s="51"/>
      <c r="AHC105" s="51"/>
      <c r="AHE105" s="46"/>
      <c r="AHF105" s="46"/>
      <c r="AHG105" s="47"/>
      <c r="AHH105" s="47"/>
      <c r="AHI105" s="48"/>
      <c r="AHJ105" s="49"/>
      <c r="AHK105" s="50"/>
      <c r="AHM105" s="51"/>
      <c r="AHN105" s="51"/>
      <c r="AHP105" s="46"/>
      <c r="AHQ105" s="46"/>
      <c r="AHR105" s="47"/>
      <c r="AHS105" s="47"/>
      <c r="AHT105" s="48"/>
      <c r="AHU105" s="49"/>
      <c r="AHV105" s="50"/>
      <c r="AHX105" s="51"/>
      <c r="AHY105" s="51"/>
      <c r="AIA105" s="46"/>
      <c r="AIB105" s="46"/>
      <c r="AIC105" s="47"/>
      <c r="AID105" s="47"/>
      <c r="AIE105" s="48"/>
      <c r="AIF105" s="49"/>
      <c r="AIG105" s="50"/>
      <c r="AII105" s="51"/>
      <c r="AIJ105" s="51"/>
      <c r="AIL105" s="46"/>
      <c r="AIM105" s="46"/>
      <c r="AIN105" s="47"/>
      <c r="AIO105" s="47"/>
      <c r="AIP105" s="48"/>
      <c r="AIQ105" s="49"/>
      <c r="AIR105" s="50"/>
      <c r="AIT105" s="51"/>
      <c r="AIU105" s="51"/>
      <c r="AIW105" s="46"/>
      <c r="AIX105" s="46"/>
      <c r="AIY105" s="47"/>
      <c r="AIZ105" s="47"/>
      <c r="AJA105" s="48"/>
      <c r="AJB105" s="49"/>
      <c r="AJC105" s="50"/>
      <c r="AJE105" s="51"/>
      <c r="AJF105" s="51"/>
      <c r="AJH105" s="46"/>
      <c r="AJI105" s="46"/>
      <c r="AJJ105" s="47"/>
      <c r="AJK105" s="47"/>
      <c r="AJL105" s="48"/>
      <c r="AJM105" s="49"/>
      <c r="AJN105" s="50"/>
      <c r="AJP105" s="51"/>
      <c r="AJQ105" s="51"/>
      <c r="AJS105" s="46"/>
      <c r="AJT105" s="46"/>
      <c r="AJU105" s="47"/>
      <c r="AJV105" s="47"/>
      <c r="AJW105" s="48"/>
      <c r="AJX105" s="49"/>
      <c r="AJY105" s="50"/>
      <c r="AKA105" s="51"/>
      <c r="AKB105" s="51"/>
      <c r="AKD105" s="46"/>
      <c r="AKE105" s="46"/>
      <c r="AKF105" s="47"/>
      <c r="AKG105" s="47"/>
      <c r="AKH105" s="48"/>
      <c r="AKI105" s="49"/>
      <c r="AKJ105" s="50"/>
      <c r="AKL105" s="51"/>
      <c r="AKM105" s="51"/>
      <c r="AKO105" s="46"/>
      <c r="AKP105" s="46"/>
      <c r="AKQ105" s="47"/>
      <c r="AKR105" s="47"/>
      <c r="AKS105" s="48"/>
      <c r="AKT105" s="49"/>
      <c r="AKU105" s="50"/>
      <c r="AKW105" s="51"/>
      <c r="AKX105" s="51"/>
      <c r="AKZ105" s="46"/>
      <c r="ALA105" s="46"/>
      <c r="ALB105" s="47"/>
      <c r="ALC105" s="47"/>
      <c r="ALD105" s="48"/>
      <c r="ALE105" s="49"/>
      <c r="ALF105" s="50"/>
      <c r="ALH105" s="51"/>
      <c r="ALI105" s="51"/>
      <c r="ALK105" s="46"/>
      <c r="ALL105" s="46"/>
      <c r="ALM105" s="47"/>
      <c r="ALN105" s="47"/>
      <c r="ALO105" s="48"/>
      <c r="ALP105" s="49"/>
      <c r="ALQ105" s="50"/>
      <c r="ALS105" s="51"/>
      <c r="ALT105" s="51"/>
      <c r="ALV105" s="46"/>
      <c r="ALW105" s="46"/>
      <c r="ALX105" s="47"/>
      <c r="ALY105" s="47"/>
      <c r="ALZ105" s="48"/>
      <c r="AMA105" s="49"/>
      <c r="AMB105" s="50"/>
      <c r="AMD105" s="51"/>
      <c r="AME105" s="51"/>
      <c r="AMG105" s="46"/>
    </row>
    <row r="106" spans="1:1021" s="45" customFormat="1" ht="28" x14ac:dyDescent="0.15">
      <c r="A106" s="442" t="s">
        <v>56</v>
      </c>
      <c r="B106" s="79"/>
      <c r="C106" s="79"/>
      <c r="D106" s="451" t="s">
        <v>1336</v>
      </c>
      <c r="E106" s="530" t="s">
        <v>811</v>
      </c>
      <c r="F106" s="531" t="s">
        <v>1337</v>
      </c>
      <c r="G106" s="526" t="s">
        <v>62</v>
      </c>
      <c r="I106" s="46"/>
      <c r="J106" s="46"/>
      <c r="K106" s="47"/>
      <c r="L106" s="47"/>
      <c r="M106" s="48"/>
      <c r="N106" s="49"/>
      <c r="O106" s="50"/>
      <c r="Q106" s="51"/>
      <c r="R106" s="51"/>
      <c r="T106" s="46"/>
      <c r="U106" s="46"/>
      <c r="V106" s="47"/>
      <c r="W106" s="47"/>
      <c r="X106" s="48"/>
      <c r="Y106" s="49"/>
      <c r="Z106" s="50"/>
      <c r="AB106" s="51"/>
      <c r="AC106" s="51"/>
      <c r="AE106" s="46"/>
      <c r="AF106" s="46"/>
      <c r="AG106" s="47"/>
      <c r="AH106" s="47"/>
      <c r="AI106" s="48"/>
      <c r="AJ106" s="49"/>
      <c r="AK106" s="50"/>
      <c r="AM106" s="51"/>
      <c r="AN106" s="51"/>
      <c r="AP106" s="46"/>
      <c r="AQ106" s="46"/>
      <c r="AR106" s="47"/>
      <c r="AS106" s="47"/>
      <c r="AT106" s="48"/>
      <c r="AU106" s="49"/>
      <c r="AV106" s="50"/>
      <c r="AX106" s="51"/>
      <c r="AY106" s="51"/>
      <c r="BA106" s="46"/>
      <c r="BB106" s="46"/>
      <c r="BC106" s="47"/>
      <c r="BD106" s="47"/>
      <c r="BE106" s="48"/>
      <c r="BF106" s="49"/>
      <c r="BG106" s="50"/>
      <c r="BI106" s="51"/>
      <c r="BJ106" s="51"/>
      <c r="BL106" s="46"/>
      <c r="BM106" s="46"/>
      <c r="BN106" s="47"/>
      <c r="BO106" s="47"/>
      <c r="BP106" s="48"/>
      <c r="BQ106" s="49"/>
      <c r="BR106" s="50"/>
      <c r="BT106" s="51"/>
      <c r="BU106" s="51"/>
      <c r="BW106" s="46"/>
      <c r="BX106" s="46"/>
      <c r="BY106" s="47"/>
      <c r="BZ106" s="47"/>
      <c r="CA106" s="48"/>
      <c r="CB106" s="49"/>
      <c r="CC106" s="50"/>
      <c r="CE106" s="51"/>
      <c r="CF106" s="51"/>
      <c r="CH106" s="46"/>
      <c r="CI106" s="46"/>
      <c r="CJ106" s="47"/>
      <c r="CK106" s="47"/>
      <c r="CL106" s="48"/>
      <c r="CM106" s="49"/>
      <c r="CN106" s="50"/>
      <c r="CP106" s="51"/>
      <c r="CQ106" s="51"/>
      <c r="CS106" s="46"/>
      <c r="CT106" s="46"/>
      <c r="CU106" s="47"/>
      <c r="CV106" s="47"/>
      <c r="CW106" s="48"/>
      <c r="CX106" s="49"/>
      <c r="CY106" s="50"/>
      <c r="DA106" s="51"/>
      <c r="DB106" s="51"/>
      <c r="DD106" s="46"/>
      <c r="DE106" s="46"/>
      <c r="DF106" s="47"/>
      <c r="DG106" s="47"/>
      <c r="DH106" s="48"/>
      <c r="DI106" s="49"/>
      <c r="DJ106" s="50"/>
      <c r="DL106" s="51"/>
      <c r="DM106" s="51"/>
      <c r="DO106" s="46"/>
      <c r="DP106" s="46"/>
      <c r="DQ106" s="47"/>
      <c r="DR106" s="47"/>
      <c r="DS106" s="48"/>
      <c r="DT106" s="49"/>
      <c r="DU106" s="50"/>
      <c r="DW106" s="51"/>
      <c r="DX106" s="51"/>
      <c r="DZ106" s="46"/>
      <c r="EA106" s="46"/>
      <c r="EB106" s="47"/>
      <c r="EC106" s="47"/>
      <c r="ED106" s="48"/>
      <c r="EE106" s="49"/>
      <c r="EF106" s="50"/>
      <c r="EH106" s="51"/>
      <c r="EI106" s="51"/>
      <c r="EK106" s="46"/>
      <c r="EL106" s="46"/>
      <c r="EM106" s="47"/>
      <c r="EN106" s="47"/>
      <c r="EO106" s="48"/>
      <c r="EP106" s="49"/>
      <c r="EQ106" s="50"/>
      <c r="ES106" s="51"/>
      <c r="ET106" s="51"/>
      <c r="EV106" s="46"/>
      <c r="EW106" s="46"/>
      <c r="EX106" s="47"/>
      <c r="EY106" s="47"/>
      <c r="EZ106" s="48"/>
      <c r="FA106" s="49"/>
      <c r="FB106" s="50"/>
      <c r="FD106" s="51"/>
      <c r="FE106" s="51"/>
      <c r="FG106" s="46"/>
      <c r="FH106" s="46"/>
      <c r="FI106" s="47"/>
      <c r="FJ106" s="47"/>
      <c r="FK106" s="48"/>
      <c r="FL106" s="49"/>
      <c r="FM106" s="50"/>
      <c r="FO106" s="51"/>
      <c r="FP106" s="51"/>
      <c r="FR106" s="46"/>
      <c r="FS106" s="46"/>
      <c r="FT106" s="47"/>
      <c r="FU106" s="47"/>
      <c r="FV106" s="48"/>
      <c r="FW106" s="49"/>
      <c r="FX106" s="50"/>
      <c r="FZ106" s="51"/>
      <c r="GA106" s="51"/>
      <c r="GC106" s="46"/>
      <c r="GD106" s="46"/>
      <c r="GE106" s="47"/>
      <c r="GF106" s="47"/>
      <c r="GG106" s="48"/>
      <c r="GH106" s="49"/>
      <c r="GI106" s="50"/>
      <c r="GK106" s="51"/>
      <c r="GL106" s="51"/>
      <c r="GN106" s="46"/>
      <c r="GO106" s="46"/>
      <c r="GP106" s="47"/>
      <c r="GQ106" s="47"/>
      <c r="GR106" s="48"/>
      <c r="GS106" s="49"/>
      <c r="GT106" s="50"/>
      <c r="GV106" s="51"/>
      <c r="GW106" s="51"/>
      <c r="GY106" s="46"/>
      <c r="GZ106" s="46"/>
      <c r="HA106" s="47"/>
      <c r="HB106" s="47"/>
      <c r="HC106" s="48"/>
      <c r="HD106" s="49"/>
      <c r="HE106" s="50"/>
      <c r="HG106" s="51"/>
      <c r="HH106" s="51"/>
      <c r="HJ106" s="46"/>
      <c r="HK106" s="46"/>
      <c r="HL106" s="47"/>
      <c r="HM106" s="47"/>
      <c r="HN106" s="48"/>
      <c r="HO106" s="49"/>
      <c r="HP106" s="50"/>
      <c r="HR106" s="51"/>
      <c r="HS106" s="51"/>
      <c r="HU106" s="46"/>
      <c r="HV106" s="46"/>
      <c r="HW106" s="47"/>
      <c r="HX106" s="47"/>
      <c r="HY106" s="48"/>
      <c r="HZ106" s="49"/>
      <c r="IA106" s="50"/>
      <c r="IC106" s="51"/>
      <c r="ID106" s="51"/>
      <c r="IF106" s="46"/>
      <c r="IG106" s="46"/>
      <c r="IH106" s="47"/>
      <c r="II106" s="47"/>
      <c r="IJ106" s="48"/>
      <c r="IK106" s="49"/>
      <c r="IL106" s="50"/>
      <c r="IN106" s="51"/>
      <c r="IO106" s="51"/>
      <c r="IQ106" s="46"/>
      <c r="IR106" s="46"/>
      <c r="IS106" s="47"/>
      <c r="IT106" s="47"/>
      <c r="IU106" s="48"/>
      <c r="IV106" s="49"/>
      <c r="IW106" s="50"/>
      <c r="IY106" s="51"/>
      <c r="IZ106" s="51"/>
      <c r="JB106" s="46"/>
      <c r="JC106" s="46"/>
      <c r="JD106" s="47"/>
      <c r="JE106" s="47"/>
      <c r="JF106" s="48"/>
      <c r="JG106" s="49"/>
      <c r="JH106" s="50"/>
      <c r="JJ106" s="51"/>
      <c r="JK106" s="51"/>
      <c r="JM106" s="46"/>
      <c r="JN106" s="46"/>
      <c r="JO106" s="47"/>
      <c r="JP106" s="47"/>
      <c r="JQ106" s="48"/>
      <c r="JR106" s="49"/>
      <c r="JS106" s="50"/>
      <c r="JU106" s="51"/>
      <c r="JV106" s="51"/>
      <c r="JX106" s="46"/>
      <c r="JY106" s="46"/>
      <c r="JZ106" s="47"/>
      <c r="KA106" s="47"/>
      <c r="KB106" s="48"/>
      <c r="KC106" s="49"/>
      <c r="KD106" s="50"/>
      <c r="KF106" s="51"/>
      <c r="KG106" s="51"/>
      <c r="KI106" s="46"/>
      <c r="KJ106" s="46"/>
      <c r="KK106" s="47"/>
      <c r="KL106" s="47"/>
      <c r="KM106" s="48"/>
      <c r="KN106" s="49"/>
      <c r="KO106" s="50"/>
      <c r="KQ106" s="51"/>
      <c r="KR106" s="51"/>
      <c r="KT106" s="46"/>
      <c r="KU106" s="46"/>
      <c r="KV106" s="47"/>
      <c r="KW106" s="47"/>
      <c r="KX106" s="48"/>
      <c r="KY106" s="49"/>
      <c r="KZ106" s="50"/>
      <c r="LB106" s="51"/>
      <c r="LC106" s="51"/>
      <c r="LE106" s="46"/>
      <c r="LF106" s="46"/>
      <c r="LG106" s="47"/>
      <c r="LH106" s="47"/>
      <c r="LI106" s="48"/>
      <c r="LJ106" s="49"/>
      <c r="LK106" s="50"/>
      <c r="LM106" s="51"/>
      <c r="LN106" s="51"/>
      <c r="LP106" s="46"/>
      <c r="LQ106" s="46"/>
      <c r="LR106" s="47"/>
      <c r="LS106" s="47"/>
      <c r="LT106" s="48"/>
      <c r="LU106" s="49"/>
      <c r="LV106" s="50"/>
      <c r="LX106" s="51"/>
      <c r="LY106" s="51"/>
      <c r="MA106" s="46"/>
      <c r="MB106" s="46"/>
      <c r="MC106" s="47"/>
      <c r="MD106" s="47"/>
      <c r="ME106" s="48"/>
      <c r="MF106" s="49"/>
      <c r="MG106" s="50"/>
      <c r="MI106" s="51"/>
      <c r="MJ106" s="51"/>
      <c r="ML106" s="46"/>
      <c r="MM106" s="46"/>
      <c r="MN106" s="47"/>
      <c r="MO106" s="47"/>
      <c r="MP106" s="48"/>
      <c r="MQ106" s="49"/>
      <c r="MR106" s="50"/>
      <c r="MT106" s="51"/>
      <c r="MU106" s="51"/>
      <c r="MW106" s="46"/>
      <c r="MX106" s="46"/>
      <c r="MY106" s="47"/>
      <c r="MZ106" s="47"/>
      <c r="NA106" s="48"/>
      <c r="NB106" s="49"/>
      <c r="NC106" s="50"/>
      <c r="NE106" s="51"/>
      <c r="NF106" s="51"/>
      <c r="NH106" s="46"/>
      <c r="NI106" s="46"/>
      <c r="NJ106" s="47"/>
      <c r="NK106" s="47"/>
      <c r="NL106" s="48"/>
      <c r="NM106" s="49"/>
      <c r="NN106" s="50"/>
      <c r="NP106" s="51"/>
      <c r="NQ106" s="51"/>
      <c r="NS106" s="46"/>
      <c r="NT106" s="46"/>
      <c r="NU106" s="47"/>
      <c r="NV106" s="47"/>
      <c r="NW106" s="48"/>
      <c r="NX106" s="49"/>
      <c r="NY106" s="50"/>
      <c r="OA106" s="51"/>
      <c r="OB106" s="51"/>
      <c r="OD106" s="46"/>
      <c r="OE106" s="46"/>
      <c r="OF106" s="47"/>
      <c r="OG106" s="47"/>
      <c r="OH106" s="48"/>
      <c r="OI106" s="49"/>
      <c r="OJ106" s="50"/>
      <c r="OL106" s="51"/>
      <c r="OM106" s="51"/>
      <c r="OO106" s="46"/>
      <c r="OP106" s="46"/>
      <c r="OQ106" s="47"/>
      <c r="OR106" s="47"/>
      <c r="OS106" s="48"/>
      <c r="OT106" s="49"/>
      <c r="OU106" s="50"/>
      <c r="OW106" s="51"/>
      <c r="OX106" s="51"/>
      <c r="OZ106" s="46"/>
      <c r="PA106" s="46"/>
      <c r="PB106" s="47"/>
      <c r="PC106" s="47"/>
      <c r="PD106" s="48"/>
      <c r="PE106" s="49"/>
      <c r="PF106" s="50"/>
      <c r="PH106" s="51"/>
      <c r="PI106" s="51"/>
      <c r="PK106" s="46"/>
      <c r="PL106" s="46"/>
      <c r="PM106" s="47"/>
      <c r="PN106" s="47"/>
      <c r="PO106" s="48"/>
      <c r="PP106" s="49"/>
      <c r="PQ106" s="50"/>
      <c r="PS106" s="51"/>
      <c r="PT106" s="51"/>
      <c r="PV106" s="46"/>
      <c r="PW106" s="46"/>
      <c r="PX106" s="47"/>
      <c r="PY106" s="47"/>
      <c r="PZ106" s="48"/>
      <c r="QA106" s="49"/>
      <c r="QB106" s="50"/>
      <c r="QD106" s="51"/>
      <c r="QE106" s="51"/>
      <c r="QG106" s="46"/>
      <c r="QH106" s="46"/>
      <c r="QI106" s="47"/>
      <c r="QJ106" s="47"/>
      <c r="QK106" s="48"/>
      <c r="QL106" s="49"/>
      <c r="QM106" s="50"/>
      <c r="QO106" s="51"/>
      <c r="QP106" s="51"/>
      <c r="QR106" s="46"/>
      <c r="QS106" s="46"/>
      <c r="QT106" s="47"/>
      <c r="QU106" s="47"/>
      <c r="QV106" s="48"/>
      <c r="QW106" s="49"/>
      <c r="QX106" s="50"/>
      <c r="QZ106" s="51"/>
      <c r="RA106" s="51"/>
      <c r="RC106" s="46"/>
      <c r="RD106" s="46"/>
      <c r="RE106" s="47"/>
      <c r="RF106" s="47"/>
      <c r="RG106" s="48"/>
      <c r="RH106" s="49"/>
      <c r="RI106" s="50"/>
      <c r="RK106" s="51"/>
      <c r="RL106" s="51"/>
      <c r="RN106" s="46"/>
      <c r="RO106" s="46"/>
      <c r="RP106" s="47"/>
      <c r="RQ106" s="47"/>
      <c r="RR106" s="48"/>
      <c r="RS106" s="49"/>
      <c r="RT106" s="50"/>
      <c r="RV106" s="51"/>
      <c r="RW106" s="51"/>
      <c r="RY106" s="46"/>
      <c r="RZ106" s="46"/>
      <c r="SA106" s="47"/>
      <c r="SB106" s="47"/>
      <c r="SC106" s="48"/>
      <c r="SD106" s="49"/>
      <c r="SE106" s="50"/>
      <c r="SG106" s="51"/>
      <c r="SH106" s="51"/>
      <c r="SJ106" s="46"/>
      <c r="SK106" s="46"/>
      <c r="SL106" s="47"/>
      <c r="SM106" s="47"/>
      <c r="SN106" s="48"/>
      <c r="SO106" s="49"/>
      <c r="SP106" s="50"/>
      <c r="SR106" s="51"/>
      <c r="SS106" s="51"/>
      <c r="SU106" s="46"/>
      <c r="SV106" s="46"/>
      <c r="SW106" s="47"/>
      <c r="SX106" s="47"/>
      <c r="SY106" s="48"/>
      <c r="SZ106" s="49"/>
      <c r="TA106" s="50"/>
      <c r="TC106" s="51"/>
      <c r="TD106" s="51"/>
      <c r="TF106" s="46"/>
      <c r="TG106" s="46"/>
      <c r="TH106" s="47"/>
      <c r="TI106" s="47"/>
      <c r="TJ106" s="48"/>
      <c r="TK106" s="49"/>
      <c r="TL106" s="50"/>
      <c r="TN106" s="51"/>
      <c r="TO106" s="51"/>
      <c r="TQ106" s="46"/>
      <c r="TR106" s="46"/>
      <c r="TS106" s="47"/>
      <c r="TT106" s="47"/>
      <c r="TU106" s="48"/>
      <c r="TV106" s="49"/>
      <c r="TW106" s="50"/>
      <c r="TY106" s="51"/>
      <c r="TZ106" s="51"/>
      <c r="UB106" s="46"/>
      <c r="UC106" s="46"/>
      <c r="UD106" s="47"/>
      <c r="UE106" s="47"/>
      <c r="UF106" s="48"/>
      <c r="UG106" s="49"/>
      <c r="UH106" s="50"/>
      <c r="UJ106" s="51"/>
      <c r="UK106" s="51"/>
      <c r="UM106" s="46"/>
      <c r="UN106" s="46"/>
      <c r="UO106" s="47"/>
      <c r="UP106" s="47"/>
      <c r="UQ106" s="48"/>
      <c r="UR106" s="49"/>
      <c r="US106" s="50"/>
      <c r="UU106" s="51"/>
      <c r="UV106" s="51"/>
      <c r="UX106" s="46"/>
      <c r="UY106" s="46"/>
      <c r="UZ106" s="47"/>
      <c r="VA106" s="47"/>
      <c r="VB106" s="48"/>
      <c r="VC106" s="49"/>
      <c r="VD106" s="50"/>
      <c r="VF106" s="51"/>
      <c r="VG106" s="51"/>
      <c r="VI106" s="46"/>
      <c r="VJ106" s="46"/>
      <c r="VK106" s="47"/>
      <c r="VL106" s="47"/>
      <c r="VM106" s="48"/>
      <c r="VN106" s="49"/>
      <c r="VO106" s="50"/>
      <c r="VQ106" s="51"/>
      <c r="VR106" s="51"/>
      <c r="VT106" s="46"/>
      <c r="VU106" s="46"/>
      <c r="VV106" s="47"/>
      <c r="VW106" s="47"/>
      <c r="VX106" s="48"/>
      <c r="VY106" s="49"/>
      <c r="VZ106" s="50"/>
      <c r="WB106" s="51"/>
      <c r="WC106" s="51"/>
      <c r="WE106" s="46"/>
      <c r="WF106" s="46"/>
      <c r="WG106" s="47"/>
      <c r="WH106" s="47"/>
      <c r="WI106" s="48"/>
      <c r="WJ106" s="49"/>
      <c r="WK106" s="50"/>
      <c r="WM106" s="51"/>
      <c r="WN106" s="51"/>
      <c r="WP106" s="46"/>
      <c r="WQ106" s="46"/>
      <c r="WR106" s="47"/>
      <c r="WS106" s="47"/>
      <c r="WT106" s="48"/>
      <c r="WU106" s="49"/>
      <c r="WV106" s="50"/>
      <c r="WX106" s="51"/>
      <c r="WY106" s="51"/>
      <c r="XA106" s="46"/>
      <c r="XB106" s="46"/>
      <c r="XC106" s="47"/>
      <c r="XD106" s="47"/>
      <c r="XE106" s="48"/>
      <c r="XF106" s="49"/>
      <c r="XG106" s="50"/>
      <c r="XI106" s="51"/>
      <c r="XJ106" s="51"/>
      <c r="XL106" s="46"/>
      <c r="XM106" s="46"/>
      <c r="XN106" s="47"/>
      <c r="XO106" s="47"/>
      <c r="XP106" s="48"/>
      <c r="XQ106" s="49"/>
      <c r="XR106" s="50"/>
      <c r="XT106" s="51"/>
      <c r="XU106" s="51"/>
      <c r="XW106" s="46"/>
      <c r="XX106" s="46"/>
      <c r="XY106" s="47"/>
      <c r="XZ106" s="47"/>
      <c r="YA106" s="48"/>
      <c r="YB106" s="49"/>
      <c r="YC106" s="50"/>
      <c r="YE106" s="51"/>
      <c r="YF106" s="51"/>
      <c r="YH106" s="46"/>
      <c r="YI106" s="46"/>
      <c r="YJ106" s="47"/>
      <c r="YK106" s="47"/>
      <c r="YL106" s="48"/>
      <c r="YM106" s="49"/>
      <c r="YN106" s="50"/>
      <c r="YP106" s="51"/>
      <c r="YQ106" s="51"/>
      <c r="YS106" s="46"/>
      <c r="YT106" s="46"/>
      <c r="YU106" s="47"/>
      <c r="YV106" s="47"/>
      <c r="YW106" s="48"/>
      <c r="YX106" s="49"/>
      <c r="YY106" s="50"/>
      <c r="ZA106" s="51"/>
      <c r="ZB106" s="51"/>
      <c r="ZD106" s="46"/>
      <c r="ZE106" s="46"/>
      <c r="ZF106" s="47"/>
      <c r="ZG106" s="47"/>
      <c r="ZH106" s="48"/>
      <c r="ZI106" s="49"/>
      <c r="ZJ106" s="50"/>
      <c r="ZL106" s="51"/>
      <c r="ZM106" s="51"/>
      <c r="ZO106" s="46"/>
      <c r="ZP106" s="46"/>
      <c r="ZQ106" s="47"/>
      <c r="ZR106" s="47"/>
      <c r="ZS106" s="48"/>
      <c r="ZT106" s="49"/>
      <c r="ZU106" s="50"/>
      <c r="ZW106" s="51"/>
      <c r="ZX106" s="51"/>
      <c r="ZZ106" s="46"/>
      <c r="AAA106" s="46"/>
      <c r="AAB106" s="47"/>
      <c r="AAC106" s="47"/>
      <c r="AAD106" s="48"/>
      <c r="AAE106" s="49"/>
      <c r="AAF106" s="50"/>
      <c r="AAH106" s="51"/>
      <c r="AAI106" s="51"/>
      <c r="AAK106" s="46"/>
      <c r="AAL106" s="46"/>
      <c r="AAM106" s="47"/>
      <c r="AAN106" s="47"/>
      <c r="AAO106" s="48"/>
      <c r="AAP106" s="49"/>
      <c r="AAQ106" s="50"/>
      <c r="AAS106" s="51"/>
      <c r="AAT106" s="51"/>
      <c r="AAV106" s="46"/>
      <c r="AAW106" s="46"/>
      <c r="AAX106" s="47"/>
      <c r="AAY106" s="47"/>
      <c r="AAZ106" s="48"/>
      <c r="ABA106" s="49"/>
      <c r="ABB106" s="50"/>
      <c r="ABD106" s="51"/>
      <c r="ABE106" s="51"/>
      <c r="ABG106" s="46"/>
      <c r="ABH106" s="46"/>
      <c r="ABI106" s="47"/>
      <c r="ABJ106" s="47"/>
      <c r="ABK106" s="48"/>
      <c r="ABL106" s="49"/>
      <c r="ABM106" s="50"/>
      <c r="ABO106" s="51"/>
      <c r="ABP106" s="51"/>
      <c r="ABR106" s="46"/>
      <c r="ABS106" s="46"/>
      <c r="ABT106" s="47"/>
      <c r="ABU106" s="47"/>
      <c r="ABV106" s="48"/>
      <c r="ABW106" s="49"/>
      <c r="ABX106" s="50"/>
      <c r="ABZ106" s="51"/>
      <c r="ACA106" s="51"/>
      <c r="ACC106" s="46"/>
      <c r="ACD106" s="46"/>
      <c r="ACE106" s="47"/>
      <c r="ACF106" s="47"/>
      <c r="ACG106" s="48"/>
      <c r="ACH106" s="49"/>
      <c r="ACI106" s="50"/>
      <c r="ACK106" s="51"/>
      <c r="ACL106" s="51"/>
      <c r="ACN106" s="46"/>
      <c r="ACO106" s="46"/>
      <c r="ACP106" s="47"/>
      <c r="ACQ106" s="47"/>
      <c r="ACR106" s="48"/>
      <c r="ACS106" s="49"/>
      <c r="ACT106" s="50"/>
      <c r="ACV106" s="51"/>
      <c r="ACW106" s="51"/>
      <c r="ACY106" s="46"/>
      <c r="ACZ106" s="46"/>
      <c r="ADA106" s="47"/>
      <c r="ADB106" s="47"/>
      <c r="ADC106" s="48"/>
      <c r="ADD106" s="49"/>
      <c r="ADE106" s="50"/>
      <c r="ADG106" s="51"/>
      <c r="ADH106" s="51"/>
      <c r="ADJ106" s="46"/>
      <c r="ADK106" s="46"/>
      <c r="ADL106" s="47"/>
      <c r="ADM106" s="47"/>
      <c r="ADN106" s="48"/>
      <c r="ADO106" s="49"/>
      <c r="ADP106" s="50"/>
      <c r="ADR106" s="51"/>
      <c r="ADS106" s="51"/>
      <c r="ADU106" s="46"/>
      <c r="ADV106" s="46"/>
      <c r="ADW106" s="47"/>
      <c r="ADX106" s="47"/>
      <c r="ADY106" s="48"/>
      <c r="ADZ106" s="49"/>
      <c r="AEA106" s="50"/>
      <c r="AEC106" s="51"/>
      <c r="AED106" s="51"/>
      <c r="AEF106" s="46"/>
      <c r="AEG106" s="46"/>
      <c r="AEH106" s="47"/>
      <c r="AEI106" s="47"/>
      <c r="AEJ106" s="48"/>
      <c r="AEK106" s="49"/>
      <c r="AEL106" s="50"/>
      <c r="AEN106" s="51"/>
      <c r="AEO106" s="51"/>
      <c r="AEQ106" s="46"/>
      <c r="AER106" s="46"/>
      <c r="AES106" s="47"/>
      <c r="AET106" s="47"/>
      <c r="AEU106" s="48"/>
      <c r="AEV106" s="49"/>
      <c r="AEW106" s="50"/>
      <c r="AEY106" s="51"/>
      <c r="AEZ106" s="51"/>
      <c r="AFB106" s="46"/>
      <c r="AFC106" s="46"/>
      <c r="AFD106" s="47"/>
      <c r="AFE106" s="47"/>
      <c r="AFF106" s="48"/>
      <c r="AFG106" s="49"/>
      <c r="AFH106" s="50"/>
      <c r="AFJ106" s="51"/>
      <c r="AFK106" s="51"/>
      <c r="AFM106" s="46"/>
      <c r="AFN106" s="46"/>
      <c r="AFO106" s="47"/>
      <c r="AFP106" s="47"/>
      <c r="AFQ106" s="48"/>
      <c r="AFR106" s="49"/>
      <c r="AFS106" s="50"/>
      <c r="AFU106" s="51"/>
      <c r="AFV106" s="51"/>
      <c r="AFX106" s="46"/>
      <c r="AFY106" s="46"/>
      <c r="AFZ106" s="47"/>
      <c r="AGA106" s="47"/>
      <c r="AGB106" s="48"/>
      <c r="AGC106" s="49"/>
      <c r="AGD106" s="50"/>
      <c r="AGF106" s="51"/>
      <c r="AGG106" s="51"/>
      <c r="AGI106" s="46"/>
      <c r="AGJ106" s="46"/>
      <c r="AGK106" s="47"/>
      <c r="AGL106" s="47"/>
      <c r="AGM106" s="48"/>
      <c r="AGN106" s="49"/>
      <c r="AGO106" s="50"/>
      <c r="AGQ106" s="51"/>
      <c r="AGR106" s="51"/>
      <c r="AGT106" s="46"/>
      <c r="AGU106" s="46"/>
      <c r="AGV106" s="47"/>
      <c r="AGW106" s="47"/>
      <c r="AGX106" s="48"/>
      <c r="AGY106" s="49"/>
      <c r="AGZ106" s="50"/>
      <c r="AHB106" s="51"/>
      <c r="AHC106" s="51"/>
      <c r="AHE106" s="46"/>
      <c r="AHF106" s="46"/>
      <c r="AHG106" s="47"/>
      <c r="AHH106" s="47"/>
      <c r="AHI106" s="48"/>
      <c r="AHJ106" s="49"/>
      <c r="AHK106" s="50"/>
      <c r="AHM106" s="51"/>
      <c r="AHN106" s="51"/>
      <c r="AHP106" s="46"/>
      <c r="AHQ106" s="46"/>
      <c r="AHR106" s="47"/>
      <c r="AHS106" s="47"/>
      <c r="AHT106" s="48"/>
      <c r="AHU106" s="49"/>
      <c r="AHV106" s="50"/>
      <c r="AHX106" s="51"/>
      <c r="AHY106" s="51"/>
      <c r="AIA106" s="46"/>
      <c r="AIB106" s="46"/>
      <c r="AIC106" s="47"/>
      <c r="AID106" s="47"/>
      <c r="AIE106" s="48"/>
      <c r="AIF106" s="49"/>
      <c r="AIG106" s="50"/>
      <c r="AII106" s="51"/>
      <c r="AIJ106" s="51"/>
      <c r="AIL106" s="46"/>
      <c r="AIM106" s="46"/>
      <c r="AIN106" s="47"/>
      <c r="AIO106" s="47"/>
      <c r="AIP106" s="48"/>
      <c r="AIQ106" s="49"/>
      <c r="AIR106" s="50"/>
      <c r="AIT106" s="51"/>
      <c r="AIU106" s="51"/>
      <c r="AIW106" s="46"/>
      <c r="AIX106" s="46"/>
      <c r="AIY106" s="47"/>
      <c r="AIZ106" s="47"/>
      <c r="AJA106" s="48"/>
      <c r="AJB106" s="49"/>
      <c r="AJC106" s="50"/>
      <c r="AJE106" s="51"/>
      <c r="AJF106" s="51"/>
      <c r="AJH106" s="46"/>
      <c r="AJI106" s="46"/>
      <c r="AJJ106" s="47"/>
      <c r="AJK106" s="47"/>
      <c r="AJL106" s="48"/>
      <c r="AJM106" s="49"/>
      <c r="AJN106" s="50"/>
      <c r="AJP106" s="51"/>
      <c r="AJQ106" s="51"/>
      <c r="AJS106" s="46"/>
      <c r="AJT106" s="46"/>
      <c r="AJU106" s="47"/>
      <c r="AJV106" s="47"/>
      <c r="AJW106" s="48"/>
      <c r="AJX106" s="49"/>
      <c r="AJY106" s="50"/>
      <c r="AKA106" s="51"/>
      <c r="AKB106" s="51"/>
      <c r="AKD106" s="46"/>
      <c r="AKE106" s="46"/>
      <c r="AKF106" s="47"/>
      <c r="AKG106" s="47"/>
      <c r="AKH106" s="48"/>
      <c r="AKI106" s="49"/>
      <c r="AKJ106" s="50"/>
      <c r="AKL106" s="51"/>
      <c r="AKM106" s="51"/>
      <c r="AKO106" s="46"/>
      <c r="AKP106" s="46"/>
      <c r="AKQ106" s="47"/>
      <c r="AKR106" s="47"/>
      <c r="AKS106" s="48"/>
      <c r="AKT106" s="49"/>
      <c r="AKU106" s="50"/>
      <c r="AKW106" s="51"/>
      <c r="AKX106" s="51"/>
      <c r="AKZ106" s="46"/>
      <c r="ALA106" s="46"/>
      <c r="ALB106" s="47"/>
      <c r="ALC106" s="47"/>
      <c r="ALD106" s="48"/>
      <c r="ALE106" s="49"/>
      <c r="ALF106" s="50"/>
      <c r="ALH106" s="51"/>
      <c r="ALI106" s="51"/>
      <c r="ALK106" s="46"/>
      <c r="ALL106" s="46"/>
      <c r="ALM106" s="47"/>
      <c r="ALN106" s="47"/>
      <c r="ALO106" s="48"/>
      <c r="ALP106" s="49"/>
      <c r="ALQ106" s="50"/>
      <c r="ALS106" s="51"/>
      <c r="ALT106" s="51"/>
      <c r="ALV106" s="46"/>
      <c r="ALW106" s="46"/>
      <c r="ALX106" s="47"/>
      <c r="ALY106" s="47"/>
      <c r="ALZ106" s="48"/>
      <c r="AMA106" s="49"/>
      <c r="AMB106" s="50"/>
      <c r="AMD106" s="51"/>
      <c r="AME106" s="51"/>
      <c r="AMG106" s="46"/>
    </row>
    <row r="107" spans="1:1021" s="45" customFormat="1" ht="28" x14ac:dyDescent="0.15">
      <c r="A107" s="442" t="s">
        <v>57</v>
      </c>
      <c r="B107" s="79"/>
      <c r="C107" s="79"/>
      <c r="D107" s="451" t="s">
        <v>329</v>
      </c>
      <c r="E107" s="524" t="s">
        <v>1338</v>
      </c>
      <c r="F107" s="525" t="s">
        <v>1339</v>
      </c>
      <c r="G107" s="526" t="s">
        <v>92</v>
      </c>
      <c r="I107" s="46"/>
      <c r="J107" s="46"/>
      <c r="K107" s="47"/>
      <c r="L107" s="47"/>
      <c r="M107" s="48"/>
      <c r="N107" s="49"/>
      <c r="O107" s="50"/>
      <c r="Q107" s="51"/>
      <c r="R107" s="51"/>
      <c r="T107" s="46"/>
      <c r="U107" s="46"/>
      <c r="V107" s="47"/>
      <c r="W107" s="47"/>
      <c r="X107" s="48"/>
      <c r="Y107" s="49"/>
      <c r="Z107" s="50"/>
      <c r="AB107" s="51"/>
      <c r="AC107" s="51"/>
      <c r="AE107" s="46"/>
      <c r="AF107" s="46"/>
      <c r="AG107" s="47"/>
      <c r="AH107" s="47"/>
      <c r="AI107" s="48"/>
      <c r="AJ107" s="49"/>
      <c r="AK107" s="50"/>
      <c r="AM107" s="51"/>
      <c r="AN107" s="51"/>
      <c r="AP107" s="46"/>
      <c r="AQ107" s="46"/>
      <c r="AR107" s="47"/>
      <c r="AS107" s="47"/>
      <c r="AT107" s="48"/>
      <c r="AU107" s="49"/>
      <c r="AV107" s="50"/>
      <c r="AX107" s="51"/>
      <c r="AY107" s="51"/>
      <c r="BA107" s="46"/>
      <c r="BB107" s="46"/>
      <c r="BC107" s="47"/>
      <c r="BD107" s="47"/>
      <c r="BE107" s="48"/>
      <c r="BF107" s="49"/>
      <c r="BG107" s="50"/>
      <c r="BI107" s="51"/>
      <c r="BJ107" s="51"/>
      <c r="BL107" s="46"/>
      <c r="BM107" s="46"/>
      <c r="BN107" s="47"/>
      <c r="BO107" s="47"/>
      <c r="BP107" s="48"/>
      <c r="BQ107" s="49"/>
      <c r="BR107" s="50"/>
      <c r="BT107" s="51"/>
      <c r="BU107" s="51"/>
      <c r="BW107" s="46"/>
      <c r="BX107" s="46"/>
      <c r="BY107" s="47"/>
      <c r="BZ107" s="47"/>
      <c r="CA107" s="48"/>
      <c r="CB107" s="49"/>
      <c r="CC107" s="50"/>
      <c r="CE107" s="51"/>
      <c r="CF107" s="51"/>
      <c r="CH107" s="46"/>
      <c r="CI107" s="46"/>
      <c r="CJ107" s="47"/>
      <c r="CK107" s="47"/>
      <c r="CL107" s="48"/>
      <c r="CM107" s="49"/>
      <c r="CN107" s="50"/>
      <c r="CP107" s="51"/>
      <c r="CQ107" s="51"/>
      <c r="CS107" s="46"/>
      <c r="CT107" s="46"/>
      <c r="CU107" s="47"/>
      <c r="CV107" s="47"/>
      <c r="CW107" s="48"/>
      <c r="CX107" s="49"/>
      <c r="CY107" s="50"/>
      <c r="DA107" s="51"/>
      <c r="DB107" s="51"/>
      <c r="DD107" s="46"/>
      <c r="DE107" s="46"/>
      <c r="DF107" s="47"/>
      <c r="DG107" s="47"/>
      <c r="DH107" s="48"/>
      <c r="DI107" s="49"/>
      <c r="DJ107" s="50"/>
      <c r="DL107" s="51"/>
      <c r="DM107" s="51"/>
      <c r="DO107" s="46"/>
      <c r="DP107" s="46"/>
      <c r="DQ107" s="47"/>
      <c r="DR107" s="47"/>
      <c r="DS107" s="48"/>
      <c r="DT107" s="49"/>
      <c r="DU107" s="50"/>
      <c r="DW107" s="51"/>
      <c r="DX107" s="51"/>
      <c r="DZ107" s="46"/>
      <c r="EA107" s="46"/>
      <c r="EB107" s="47"/>
      <c r="EC107" s="47"/>
      <c r="ED107" s="48"/>
      <c r="EE107" s="49"/>
      <c r="EF107" s="50"/>
      <c r="EH107" s="51"/>
      <c r="EI107" s="51"/>
      <c r="EK107" s="46"/>
      <c r="EL107" s="46"/>
      <c r="EM107" s="47"/>
      <c r="EN107" s="47"/>
      <c r="EO107" s="48"/>
      <c r="EP107" s="49"/>
      <c r="EQ107" s="50"/>
      <c r="ES107" s="51"/>
      <c r="ET107" s="51"/>
      <c r="EV107" s="46"/>
      <c r="EW107" s="46"/>
      <c r="EX107" s="47"/>
      <c r="EY107" s="47"/>
      <c r="EZ107" s="48"/>
      <c r="FA107" s="49"/>
      <c r="FB107" s="50"/>
      <c r="FD107" s="51"/>
      <c r="FE107" s="51"/>
      <c r="FG107" s="46"/>
      <c r="FH107" s="46"/>
      <c r="FI107" s="47"/>
      <c r="FJ107" s="47"/>
      <c r="FK107" s="48"/>
      <c r="FL107" s="49"/>
      <c r="FM107" s="50"/>
      <c r="FO107" s="51"/>
      <c r="FP107" s="51"/>
      <c r="FR107" s="46"/>
      <c r="FS107" s="46"/>
      <c r="FT107" s="47"/>
      <c r="FU107" s="47"/>
      <c r="FV107" s="48"/>
      <c r="FW107" s="49"/>
      <c r="FX107" s="50"/>
      <c r="FZ107" s="51"/>
      <c r="GA107" s="51"/>
      <c r="GC107" s="46"/>
      <c r="GD107" s="46"/>
      <c r="GE107" s="47"/>
      <c r="GF107" s="47"/>
      <c r="GG107" s="48"/>
      <c r="GH107" s="49"/>
      <c r="GI107" s="50"/>
      <c r="GK107" s="51"/>
      <c r="GL107" s="51"/>
      <c r="GN107" s="46"/>
      <c r="GO107" s="46"/>
      <c r="GP107" s="47"/>
      <c r="GQ107" s="47"/>
      <c r="GR107" s="48"/>
      <c r="GS107" s="49"/>
      <c r="GT107" s="50"/>
      <c r="GV107" s="51"/>
      <c r="GW107" s="51"/>
      <c r="GY107" s="46"/>
      <c r="GZ107" s="46"/>
      <c r="HA107" s="47"/>
      <c r="HB107" s="47"/>
      <c r="HC107" s="48"/>
      <c r="HD107" s="49"/>
      <c r="HE107" s="50"/>
      <c r="HG107" s="51"/>
      <c r="HH107" s="51"/>
      <c r="HJ107" s="46"/>
      <c r="HK107" s="46"/>
      <c r="HL107" s="47"/>
      <c r="HM107" s="47"/>
      <c r="HN107" s="48"/>
      <c r="HO107" s="49"/>
      <c r="HP107" s="50"/>
      <c r="HR107" s="51"/>
      <c r="HS107" s="51"/>
      <c r="HU107" s="46"/>
      <c r="HV107" s="46"/>
      <c r="HW107" s="47"/>
      <c r="HX107" s="47"/>
      <c r="HY107" s="48"/>
      <c r="HZ107" s="49"/>
      <c r="IA107" s="50"/>
      <c r="IC107" s="51"/>
      <c r="ID107" s="51"/>
      <c r="IF107" s="46"/>
      <c r="IG107" s="46"/>
      <c r="IH107" s="47"/>
      <c r="II107" s="47"/>
      <c r="IJ107" s="48"/>
      <c r="IK107" s="49"/>
      <c r="IL107" s="50"/>
      <c r="IN107" s="51"/>
      <c r="IO107" s="51"/>
      <c r="IQ107" s="46"/>
      <c r="IR107" s="46"/>
      <c r="IS107" s="47"/>
      <c r="IT107" s="47"/>
      <c r="IU107" s="48"/>
      <c r="IV107" s="49"/>
      <c r="IW107" s="50"/>
      <c r="IY107" s="51"/>
      <c r="IZ107" s="51"/>
      <c r="JB107" s="46"/>
      <c r="JC107" s="46"/>
      <c r="JD107" s="47"/>
      <c r="JE107" s="47"/>
      <c r="JF107" s="48"/>
      <c r="JG107" s="49"/>
      <c r="JH107" s="50"/>
      <c r="JJ107" s="51"/>
      <c r="JK107" s="51"/>
      <c r="JM107" s="46"/>
      <c r="JN107" s="46"/>
      <c r="JO107" s="47"/>
      <c r="JP107" s="47"/>
      <c r="JQ107" s="48"/>
      <c r="JR107" s="49"/>
      <c r="JS107" s="50"/>
      <c r="JU107" s="51"/>
      <c r="JV107" s="51"/>
      <c r="JX107" s="46"/>
      <c r="JY107" s="46"/>
      <c r="JZ107" s="47"/>
      <c r="KA107" s="47"/>
      <c r="KB107" s="48"/>
      <c r="KC107" s="49"/>
      <c r="KD107" s="50"/>
      <c r="KF107" s="51"/>
      <c r="KG107" s="51"/>
      <c r="KI107" s="46"/>
      <c r="KJ107" s="46"/>
      <c r="KK107" s="47"/>
      <c r="KL107" s="47"/>
      <c r="KM107" s="48"/>
      <c r="KN107" s="49"/>
      <c r="KO107" s="50"/>
      <c r="KQ107" s="51"/>
      <c r="KR107" s="51"/>
      <c r="KT107" s="46"/>
      <c r="KU107" s="46"/>
      <c r="KV107" s="47"/>
      <c r="KW107" s="47"/>
      <c r="KX107" s="48"/>
      <c r="KY107" s="49"/>
      <c r="KZ107" s="50"/>
      <c r="LB107" s="51"/>
      <c r="LC107" s="51"/>
      <c r="LE107" s="46"/>
      <c r="LF107" s="46"/>
      <c r="LG107" s="47"/>
      <c r="LH107" s="47"/>
      <c r="LI107" s="48"/>
      <c r="LJ107" s="49"/>
      <c r="LK107" s="50"/>
      <c r="LM107" s="51"/>
      <c r="LN107" s="51"/>
      <c r="LP107" s="46"/>
      <c r="LQ107" s="46"/>
      <c r="LR107" s="47"/>
      <c r="LS107" s="47"/>
      <c r="LT107" s="48"/>
      <c r="LU107" s="49"/>
      <c r="LV107" s="50"/>
      <c r="LX107" s="51"/>
      <c r="LY107" s="51"/>
      <c r="MA107" s="46"/>
      <c r="MB107" s="46"/>
      <c r="MC107" s="47"/>
      <c r="MD107" s="47"/>
      <c r="ME107" s="48"/>
      <c r="MF107" s="49"/>
      <c r="MG107" s="50"/>
      <c r="MI107" s="51"/>
      <c r="MJ107" s="51"/>
      <c r="ML107" s="46"/>
      <c r="MM107" s="46"/>
      <c r="MN107" s="47"/>
      <c r="MO107" s="47"/>
      <c r="MP107" s="48"/>
      <c r="MQ107" s="49"/>
      <c r="MR107" s="50"/>
      <c r="MT107" s="51"/>
      <c r="MU107" s="51"/>
      <c r="MW107" s="46"/>
      <c r="MX107" s="46"/>
      <c r="MY107" s="47"/>
      <c r="MZ107" s="47"/>
      <c r="NA107" s="48"/>
      <c r="NB107" s="49"/>
      <c r="NC107" s="50"/>
      <c r="NE107" s="51"/>
      <c r="NF107" s="51"/>
      <c r="NH107" s="46"/>
      <c r="NI107" s="46"/>
      <c r="NJ107" s="47"/>
      <c r="NK107" s="47"/>
      <c r="NL107" s="48"/>
      <c r="NM107" s="49"/>
      <c r="NN107" s="50"/>
      <c r="NP107" s="51"/>
      <c r="NQ107" s="51"/>
      <c r="NS107" s="46"/>
      <c r="NT107" s="46"/>
      <c r="NU107" s="47"/>
      <c r="NV107" s="47"/>
      <c r="NW107" s="48"/>
      <c r="NX107" s="49"/>
      <c r="NY107" s="50"/>
      <c r="OA107" s="51"/>
      <c r="OB107" s="51"/>
      <c r="OD107" s="46"/>
      <c r="OE107" s="46"/>
      <c r="OF107" s="47"/>
      <c r="OG107" s="47"/>
      <c r="OH107" s="48"/>
      <c r="OI107" s="49"/>
      <c r="OJ107" s="50"/>
      <c r="OL107" s="51"/>
      <c r="OM107" s="51"/>
      <c r="OO107" s="46"/>
      <c r="OP107" s="46"/>
      <c r="OQ107" s="47"/>
      <c r="OR107" s="47"/>
      <c r="OS107" s="48"/>
      <c r="OT107" s="49"/>
      <c r="OU107" s="50"/>
      <c r="OW107" s="51"/>
      <c r="OX107" s="51"/>
      <c r="OZ107" s="46"/>
      <c r="PA107" s="46"/>
      <c r="PB107" s="47"/>
      <c r="PC107" s="47"/>
      <c r="PD107" s="48"/>
      <c r="PE107" s="49"/>
      <c r="PF107" s="50"/>
      <c r="PH107" s="51"/>
      <c r="PI107" s="51"/>
      <c r="PK107" s="46"/>
      <c r="PL107" s="46"/>
      <c r="PM107" s="47"/>
      <c r="PN107" s="47"/>
      <c r="PO107" s="48"/>
      <c r="PP107" s="49"/>
      <c r="PQ107" s="50"/>
      <c r="PS107" s="51"/>
      <c r="PT107" s="51"/>
      <c r="PV107" s="46"/>
      <c r="PW107" s="46"/>
      <c r="PX107" s="47"/>
      <c r="PY107" s="47"/>
      <c r="PZ107" s="48"/>
      <c r="QA107" s="49"/>
      <c r="QB107" s="50"/>
      <c r="QD107" s="51"/>
      <c r="QE107" s="51"/>
      <c r="QG107" s="46"/>
      <c r="QH107" s="46"/>
      <c r="QI107" s="47"/>
      <c r="QJ107" s="47"/>
      <c r="QK107" s="48"/>
      <c r="QL107" s="49"/>
      <c r="QM107" s="50"/>
      <c r="QO107" s="51"/>
      <c r="QP107" s="51"/>
      <c r="QR107" s="46"/>
      <c r="QS107" s="46"/>
      <c r="QT107" s="47"/>
      <c r="QU107" s="47"/>
      <c r="QV107" s="48"/>
      <c r="QW107" s="49"/>
      <c r="QX107" s="50"/>
      <c r="QZ107" s="51"/>
      <c r="RA107" s="51"/>
      <c r="RC107" s="46"/>
      <c r="RD107" s="46"/>
      <c r="RE107" s="47"/>
      <c r="RF107" s="47"/>
      <c r="RG107" s="48"/>
      <c r="RH107" s="49"/>
      <c r="RI107" s="50"/>
      <c r="RK107" s="51"/>
      <c r="RL107" s="51"/>
      <c r="RN107" s="46"/>
      <c r="RO107" s="46"/>
      <c r="RP107" s="47"/>
      <c r="RQ107" s="47"/>
      <c r="RR107" s="48"/>
      <c r="RS107" s="49"/>
      <c r="RT107" s="50"/>
      <c r="RV107" s="51"/>
      <c r="RW107" s="51"/>
      <c r="RY107" s="46"/>
      <c r="RZ107" s="46"/>
      <c r="SA107" s="47"/>
      <c r="SB107" s="47"/>
      <c r="SC107" s="48"/>
      <c r="SD107" s="49"/>
      <c r="SE107" s="50"/>
      <c r="SG107" s="51"/>
      <c r="SH107" s="51"/>
      <c r="SJ107" s="46"/>
      <c r="SK107" s="46"/>
      <c r="SL107" s="47"/>
      <c r="SM107" s="47"/>
      <c r="SN107" s="48"/>
      <c r="SO107" s="49"/>
      <c r="SP107" s="50"/>
      <c r="SR107" s="51"/>
      <c r="SS107" s="51"/>
      <c r="SU107" s="46"/>
      <c r="SV107" s="46"/>
      <c r="SW107" s="47"/>
      <c r="SX107" s="47"/>
      <c r="SY107" s="48"/>
      <c r="SZ107" s="49"/>
      <c r="TA107" s="50"/>
      <c r="TC107" s="51"/>
      <c r="TD107" s="51"/>
      <c r="TF107" s="46"/>
      <c r="TG107" s="46"/>
      <c r="TH107" s="47"/>
      <c r="TI107" s="47"/>
      <c r="TJ107" s="48"/>
      <c r="TK107" s="49"/>
      <c r="TL107" s="50"/>
      <c r="TN107" s="51"/>
      <c r="TO107" s="51"/>
      <c r="TQ107" s="46"/>
      <c r="TR107" s="46"/>
      <c r="TS107" s="47"/>
      <c r="TT107" s="47"/>
      <c r="TU107" s="48"/>
      <c r="TV107" s="49"/>
      <c r="TW107" s="50"/>
      <c r="TY107" s="51"/>
      <c r="TZ107" s="51"/>
      <c r="UB107" s="46"/>
      <c r="UC107" s="46"/>
      <c r="UD107" s="47"/>
      <c r="UE107" s="47"/>
      <c r="UF107" s="48"/>
      <c r="UG107" s="49"/>
      <c r="UH107" s="50"/>
      <c r="UJ107" s="51"/>
      <c r="UK107" s="51"/>
      <c r="UM107" s="46"/>
      <c r="UN107" s="46"/>
      <c r="UO107" s="47"/>
      <c r="UP107" s="47"/>
      <c r="UQ107" s="48"/>
      <c r="UR107" s="49"/>
      <c r="US107" s="50"/>
      <c r="UU107" s="51"/>
      <c r="UV107" s="51"/>
      <c r="UX107" s="46"/>
      <c r="UY107" s="46"/>
      <c r="UZ107" s="47"/>
      <c r="VA107" s="47"/>
      <c r="VB107" s="48"/>
      <c r="VC107" s="49"/>
      <c r="VD107" s="50"/>
      <c r="VF107" s="51"/>
      <c r="VG107" s="51"/>
      <c r="VI107" s="46"/>
      <c r="VJ107" s="46"/>
      <c r="VK107" s="47"/>
      <c r="VL107" s="47"/>
      <c r="VM107" s="48"/>
      <c r="VN107" s="49"/>
      <c r="VO107" s="50"/>
      <c r="VQ107" s="51"/>
      <c r="VR107" s="51"/>
      <c r="VT107" s="46"/>
      <c r="VU107" s="46"/>
      <c r="VV107" s="47"/>
      <c r="VW107" s="47"/>
      <c r="VX107" s="48"/>
      <c r="VY107" s="49"/>
      <c r="VZ107" s="50"/>
      <c r="WB107" s="51"/>
      <c r="WC107" s="51"/>
      <c r="WE107" s="46"/>
      <c r="WF107" s="46"/>
      <c r="WG107" s="47"/>
      <c r="WH107" s="47"/>
      <c r="WI107" s="48"/>
      <c r="WJ107" s="49"/>
      <c r="WK107" s="50"/>
      <c r="WM107" s="51"/>
      <c r="WN107" s="51"/>
      <c r="WP107" s="46"/>
      <c r="WQ107" s="46"/>
      <c r="WR107" s="47"/>
      <c r="WS107" s="47"/>
      <c r="WT107" s="48"/>
      <c r="WU107" s="49"/>
      <c r="WV107" s="50"/>
      <c r="WX107" s="51"/>
      <c r="WY107" s="51"/>
      <c r="XA107" s="46"/>
      <c r="XB107" s="46"/>
      <c r="XC107" s="47"/>
      <c r="XD107" s="47"/>
      <c r="XE107" s="48"/>
      <c r="XF107" s="49"/>
      <c r="XG107" s="50"/>
      <c r="XI107" s="51"/>
      <c r="XJ107" s="51"/>
      <c r="XL107" s="46"/>
      <c r="XM107" s="46"/>
      <c r="XN107" s="47"/>
      <c r="XO107" s="47"/>
      <c r="XP107" s="48"/>
      <c r="XQ107" s="49"/>
      <c r="XR107" s="50"/>
      <c r="XT107" s="51"/>
      <c r="XU107" s="51"/>
      <c r="XW107" s="46"/>
      <c r="XX107" s="46"/>
      <c r="XY107" s="47"/>
      <c r="XZ107" s="47"/>
      <c r="YA107" s="48"/>
      <c r="YB107" s="49"/>
      <c r="YC107" s="50"/>
      <c r="YE107" s="51"/>
      <c r="YF107" s="51"/>
      <c r="YH107" s="46"/>
      <c r="YI107" s="46"/>
      <c r="YJ107" s="47"/>
      <c r="YK107" s="47"/>
      <c r="YL107" s="48"/>
      <c r="YM107" s="49"/>
      <c r="YN107" s="50"/>
      <c r="YP107" s="51"/>
      <c r="YQ107" s="51"/>
      <c r="YS107" s="46"/>
      <c r="YT107" s="46"/>
      <c r="YU107" s="47"/>
      <c r="YV107" s="47"/>
      <c r="YW107" s="48"/>
      <c r="YX107" s="49"/>
      <c r="YY107" s="50"/>
      <c r="ZA107" s="51"/>
      <c r="ZB107" s="51"/>
      <c r="ZD107" s="46"/>
      <c r="ZE107" s="46"/>
      <c r="ZF107" s="47"/>
      <c r="ZG107" s="47"/>
      <c r="ZH107" s="48"/>
      <c r="ZI107" s="49"/>
      <c r="ZJ107" s="50"/>
      <c r="ZL107" s="51"/>
      <c r="ZM107" s="51"/>
      <c r="ZO107" s="46"/>
      <c r="ZP107" s="46"/>
      <c r="ZQ107" s="47"/>
      <c r="ZR107" s="47"/>
      <c r="ZS107" s="48"/>
      <c r="ZT107" s="49"/>
      <c r="ZU107" s="50"/>
      <c r="ZW107" s="51"/>
      <c r="ZX107" s="51"/>
      <c r="ZZ107" s="46"/>
      <c r="AAA107" s="46"/>
      <c r="AAB107" s="47"/>
      <c r="AAC107" s="47"/>
      <c r="AAD107" s="48"/>
      <c r="AAE107" s="49"/>
      <c r="AAF107" s="50"/>
      <c r="AAH107" s="51"/>
      <c r="AAI107" s="51"/>
      <c r="AAK107" s="46"/>
      <c r="AAL107" s="46"/>
      <c r="AAM107" s="47"/>
      <c r="AAN107" s="47"/>
      <c r="AAO107" s="48"/>
      <c r="AAP107" s="49"/>
      <c r="AAQ107" s="50"/>
      <c r="AAS107" s="51"/>
      <c r="AAT107" s="51"/>
      <c r="AAV107" s="46"/>
      <c r="AAW107" s="46"/>
      <c r="AAX107" s="47"/>
      <c r="AAY107" s="47"/>
      <c r="AAZ107" s="48"/>
      <c r="ABA107" s="49"/>
      <c r="ABB107" s="50"/>
      <c r="ABD107" s="51"/>
      <c r="ABE107" s="51"/>
      <c r="ABG107" s="46"/>
      <c r="ABH107" s="46"/>
      <c r="ABI107" s="47"/>
      <c r="ABJ107" s="47"/>
      <c r="ABK107" s="48"/>
      <c r="ABL107" s="49"/>
      <c r="ABM107" s="50"/>
      <c r="ABO107" s="51"/>
      <c r="ABP107" s="51"/>
      <c r="ABR107" s="46"/>
      <c r="ABS107" s="46"/>
      <c r="ABT107" s="47"/>
      <c r="ABU107" s="47"/>
      <c r="ABV107" s="48"/>
      <c r="ABW107" s="49"/>
      <c r="ABX107" s="50"/>
      <c r="ABZ107" s="51"/>
      <c r="ACA107" s="51"/>
      <c r="ACC107" s="46"/>
      <c r="ACD107" s="46"/>
      <c r="ACE107" s="47"/>
      <c r="ACF107" s="47"/>
      <c r="ACG107" s="48"/>
      <c r="ACH107" s="49"/>
      <c r="ACI107" s="50"/>
      <c r="ACK107" s="51"/>
      <c r="ACL107" s="51"/>
      <c r="ACN107" s="46"/>
      <c r="ACO107" s="46"/>
      <c r="ACP107" s="47"/>
      <c r="ACQ107" s="47"/>
      <c r="ACR107" s="48"/>
      <c r="ACS107" s="49"/>
      <c r="ACT107" s="50"/>
      <c r="ACV107" s="51"/>
      <c r="ACW107" s="51"/>
      <c r="ACY107" s="46"/>
      <c r="ACZ107" s="46"/>
      <c r="ADA107" s="47"/>
      <c r="ADB107" s="47"/>
      <c r="ADC107" s="48"/>
      <c r="ADD107" s="49"/>
      <c r="ADE107" s="50"/>
      <c r="ADG107" s="51"/>
      <c r="ADH107" s="51"/>
      <c r="ADJ107" s="46"/>
      <c r="ADK107" s="46"/>
      <c r="ADL107" s="47"/>
      <c r="ADM107" s="47"/>
      <c r="ADN107" s="48"/>
      <c r="ADO107" s="49"/>
      <c r="ADP107" s="50"/>
      <c r="ADR107" s="51"/>
      <c r="ADS107" s="51"/>
      <c r="ADU107" s="46"/>
      <c r="ADV107" s="46"/>
      <c r="ADW107" s="47"/>
      <c r="ADX107" s="47"/>
      <c r="ADY107" s="48"/>
      <c r="ADZ107" s="49"/>
      <c r="AEA107" s="50"/>
      <c r="AEC107" s="51"/>
      <c r="AED107" s="51"/>
      <c r="AEF107" s="46"/>
      <c r="AEG107" s="46"/>
      <c r="AEH107" s="47"/>
      <c r="AEI107" s="47"/>
      <c r="AEJ107" s="48"/>
      <c r="AEK107" s="49"/>
      <c r="AEL107" s="50"/>
      <c r="AEN107" s="51"/>
      <c r="AEO107" s="51"/>
      <c r="AEQ107" s="46"/>
      <c r="AER107" s="46"/>
      <c r="AES107" s="47"/>
      <c r="AET107" s="47"/>
      <c r="AEU107" s="48"/>
      <c r="AEV107" s="49"/>
      <c r="AEW107" s="50"/>
      <c r="AEY107" s="51"/>
      <c r="AEZ107" s="51"/>
      <c r="AFB107" s="46"/>
      <c r="AFC107" s="46"/>
      <c r="AFD107" s="47"/>
      <c r="AFE107" s="47"/>
      <c r="AFF107" s="48"/>
      <c r="AFG107" s="49"/>
      <c r="AFH107" s="50"/>
      <c r="AFJ107" s="51"/>
      <c r="AFK107" s="51"/>
      <c r="AFM107" s="46"/>
      <c r="AFN107" s="46"/>
      <c r="AFO107" s="47"/>
      <c r="AFP107" s="47"/>
      <c r="AFQ107" s="48"/>
      <c r="AFR107" s="49"/>
      <c r="AFS107" s="50"/>
      <c r="AFU107" s="51"/>
      <c r="AFV107" s="51"/>
      <c r="AFX107" s="46"/>
      <c r="AFY107" s="46"/>
      <c r="AFZ107" s="47"/>
      <c r="AGA107" s="47"/>
      <c r="AGB107" s="48"/>
      <c r="AGC107" s="49"/>
      <c r="AGD107" s="50"/>
      <c r="AGF107" s="51"/>
      <c r="AGG107" s="51"/>
      <c r="AGI107" s="46"/>
      <c r="AGJ107" s="46"/>
      <c r="AGK107" s="47"/>
      <c r="AGL107" s="47"/>
      <c r="AGM107" s="48"/>
      <c r="AGN107" s="49"/>
      <c r="AGO107" s="50"/>
      <c r="AGQ107" s="51"/>
      <c r="AGR107" s="51"/>
      <c r="AGT107" s="46"/>
      <c r="AGU107" s="46"/>
      <c r="AGV107" s="47"/>
      <c r="AGW107" s="47"/>
      <c r="AGX107" s="48"/>
      <c r="AGY107" s="49"/>
      <c r="AGZ107" s="50"/>
      <c r="AHB107" s="51"/>
      <c r="AHC107" s="51"/>
      <c r="AHE107" s="46"/>
      <c r="AHF107" s="46"/>
      <c r="AHG107" s="47"/>
      <c r="AHH107" s="47"/>
      <c r="AHI107" s="48"/>
      <c r="AHJ107" s="49"/>
      <c r="AHK107" s="50"/>
      <c r="AHM107" s="51"/>
      <c r="AHN107" s="51"/>
      <c r="AHP107" s="46"/>
      <c r="AHQ107" s="46"/>
      <c r="AHR107" s="47"/>
      <c r="AHS107" s="47"/>
      <c r="AHT107" s="48"/>
      <c r="AHU107" s="49"/>
      <c r="AHV107" s="50"/>
      <c r="AHX107" s="51"/>
      <c r="AHY107" s="51"/>
      <c r="AIA107" s="46"/>
      <c r="AIB107" s="46"/>
      <c r="AIC107" s="47"/>
      <c r="AID107" s="47"/>
      <c r="AIE107" s="48"/>
      <c r="AIF107" s="49"/>
      <c r="AIG107" s="50"/>
      <c r="AII107" s="51"/>
      <c r="AIJ107" s="51"/>
      <c r="AIL107" s="46"/>
      <c r="AIM107" s="46"/>
      <c r="AIN107" s="47"/>
      <c r="AIO107" s="47"/>
      <c r="AIP107" s="48"/>
      <c r="AIQ107" s="49"/>
      <c r="AIR107" s="50"/>
      <c r="AIT107" s="51"/>
      <c r="AIU107" s="51"/>
      <c r="AIW107" s="46"/>
      <c r="AIX107" s="46"/>
      <c r="AIY107" s="47"/>
      <c r="AIZ107" s="47"/>
      <c r="AJA107" s="48"/>
      <c r="AJB107" s="49"/>
      <c r="AJC107" s="50"/>
      <c r="AJE107" s="51"/>
      <c r="AJF107" s="51"/>
      <c r="AJH107" s="46"/>
      <c r="AJI107" s="46"/>
      <c r="AJJ107" s="47"/>
      <c r="AJK107" s="47"/>
      <c r="AJL107" s="48"/>
      <c r="AJM107" s="49"/>
      <c r="AJN107" s="50"/>
      <c r="AJP107" s="51"/>
      <c r="AJQ107" s="51"/>
      <c r="AJS107" s="46"/>
      <c r="AJT107" s="46"/>
      <c r="AJU107" s="47"/>
      <c r="AJV107" s="47"/>
      <c r="AJW107" s="48"/>
      <c r="AJX107" s="49"/>
      <c r="AJY107" s="50"/>
      <c r="AKA107" s="51"/>
      <c r="AKB107" s="51"/>
      <c r="AKD107" s="46"/>
      <c r="AKE107" s="46"/>
      <c r="AKF107" s="47"/>
      <c r="AKG107" s="47"/>
      <c r="AKH107" s="48"/>
      <c r="AKI107" s="49"/>
      <c r="AKJ107" s="50"/>
      <c r="AKL107" s="51"/>
      <c r="AKM107" s="51"/>
      <c r="AKO107" s="46"/>
      <c r="AKP107" s="46"/>
      <c r="AKQ107" s="47"/>
      <c r="AKR107" s="47"/>
      <c r="AKS107" s="48"/>
      <c r="AKT107" s="49"/>
      <c r="AKU107" s="50"/>
      <c r="AKW107" s="51"/>
      <c r="AKX107" s="51"/>
      <c r="AKZ107" s="46"/>
      <c r="ALA107" s="46"/>
      <c r="ALB107" s="47"/>
      <c r="ALC107" s="47"/>
      <c r="ALD107" s="48"/>
      <c r="ALE107" s="49"/>
      <c r="ALF107" s="50"/>
      <c r="ALH107" s="51"/>
      <c r="ALI107" s="51"/>
      <c r="ALK107" s="46"/>
      <c r="ALL107" s="46"/>
      <c r="ALM107" s="47"/>
      <c r="ALN107" s="47"/>
      <c r="ALO107" s="48"/>
      <c r="ALP107" s="49"/>
      <c r="ALQ107" s="50"/>
      <c r="ALS107" s="51"/>
      <c r="ALT107" s="51"/>
      <c r="ALV107" s="46"/>
      <c r="ALW107" s="46"/>
      <c r="ALX107" s="47"/>
      <c r="ALY107" s="47"/>
      <c r="ALZ107" s="48"/>
      <c r="AMA107" s="49"/>
      <c r="AMB107" s="50"/>
      <c r="AMD107" s="51"/>
      <c r="AME107" s="51"/>
      <c r="AMG107" s="46"/>
    </row>
    <row r="108" spans="1:1021" s="45" customFormat="1" ht="28" x14ac:dyDescent="0.15">
      <c r="A108" s="442" t="s">
        <v>58</v>
      </c>
      <c r="B108" s="79"/>
      <c r="C108" s="79"/>
      <c r="D108" s="451" t="s">
        <v>1340</v>
      </c>
      <c r="E108" s="532" t="s">
        <v>165</v>
      </c>
      <c r="F108" s="525" t="s">
        <v>1341</v>
      </c>
      <c r="G108" s="533" t="s">
        <v>92</v>
      </c>
      <c r="I108" s="46"/>
      <c r="J108" s="46"/>
      <c r="K108" s="47"/>
      <c r="L108" s="47"/>
      <c r="M108" s="48"/>
      <c r="N108" s="49"/>
      <c r="O108" s="50"/>
      <c r="Q108" s="51"/>
      <c r="R108" s="51"/>
      <c r="T108" s="46"/>
      <c r="U108" s="46"/>
      <c r="V108" s="47"/>
      <c r="W108" s="47"/>
      <c r="X108" s="48"/>
      <c r="Y108" s="49"/>
      <c r="Z108" s="50"/>
      <c r="AB108" s="51"/>
      <c r="AC108" s="51"/>
      <c r="AE108" s="46"/>
      <c r="AF108" s="46"/>
      <c r="AG108" s="47"/>
      <c r="AH108" s="47"/>
      <c r="AI108" s="48"/>
      <c r="AJ108" s="49"/>
      <c r="AK108" s="50"/>
      <c r="AM108" s="51"/>
      <c r="AN108" s="51"/>
      <c r="AP108" s="46"/>
      <c r="AQ108" s="46"/>
      <c r="AR108" s="47"/>
      <c r="AS108" s="47"/>
      <c r="AT108" s="48"/>
      <c r="AU108" s="49"/>
      <c r="AV108" s="50"/>
      <c r="AX108" s="51"/>
      <c r="AY108" s="51"/>
      <c r="BA108" s="46"/>
      <c r="BB108" s="46"/>
      <c r="BC108" s="47"/>
      <c r="BD108" s="47"/>
      <c r="BE108" s="48"/>
      <c r="BF108" s="49"/>
      <c r="BG108" s="50"/>
      <c r="BI108" s="51"/>
      <c r="BJ108" s="51"/>
      <c r="BL108" s="46"/>
      <c r="BM108" s="46"/>
      <c r="BN108" s="47"/>
      <c r="BO108" s="47"/>
      <c r="BP108" s="48"/>
      <c r="BQ108" s="49"/>
      <c r="BR108" s="50"/>
      <c r="BT108" s="51"/>
      <c r="BU108" s="51"/>
      <c r="BW108" s="46"/>
      <c r="BX108" s="46"/>
      <c r="BY108" s="47"/>
      <c r="BZ108" s="47"/>
      <c r="CA108" s="48"/>
      <c r="CB108" s="49"/>
      <c r="CC108" s="50"/>
      <c r="CE108" s="51"/>
      <c r="CF108" s="51"/>
      <c r="CH108" s="46"/>
      <c r="CI108" s="46"/>
      <c r="CJ108" s="47"/>
      <c r="CK108" s="47"/>
      <c r="CL108" s="48"/>
      <c r="CM108" s="49"/>
      <c r="CN108" s="50"/>
      <c r="CP108" s="51"/>
      <c r="CQ108" s="51"/>
      <c r="CS108" s="46"/>
      <c r="CT108" s="46"/>
      <c r="CU108" s="47"/>
      <c r="CV108" s="47"/>
      <c r="CW108" s="48"/>
      <c r="CX108" s="49"/>
      <c r="CY108" s="50"/>
      <c r="DA108" s="51"/>
      <c r="DB108" s="51"/>
      <c r="DD108" s="46"/>
      <c r="DE108" s="46"/>
      <c r="DF108" s="47"/>
      <c r="DG108" s="47"/>
      <c r="DH108" s="48"/>
      <c r="DI108" s="49"/>
      <c r="DJ108" s="50"/>
      <c r="DL108" s="51"/>
      <c r="DM108" s="51"/>
      <c r="DO108" s="46"/>
      <c r="DP108" s="46"/>
      <c r="DQ108" s="47"/>
      <c r="DR108" s="47"/>
      <c r="DS108" s="48"/>
      <c r="DT108" s="49"/>
      <c r="DU108" s="50"/>
      <c r="DW108" s="51"/>
      <c r="DX108" s="51"/>
      <c r="DZ108" s="46"/>
      <c r="EA108" s="46"/>
      <c r="EB108" s="47"/>
      <c r="EC108" s="47"/>
      <c r="ED108" s="48"/>
      <c r="EE108" s="49"/>
      <c r="EF108" s="50"/>
      <c r="EH108" s="51"/>
      <c r="EI108" s="51"/>
      <c r="EK108" s="46"/>
      <c r="EL108" s="46"/>
      <c r="EM108" s="47"/>
      <c r="EN108" s="47"/>
      <c r="EO108" s="48"/>
      <c r="EP108" s="49"/>
      <c r="EQ108" s="50"/>
      <c r="ES108" s="51"/>
      <c r="ET108" s="51"/>
      <c r="EV108" s="46"/>
      <c r="EW108" s="46"/>
      <c r="EX108" s="47"/>
      <c r="EY108" s="47"/>
      <c r="EZ108" s="48"/>
      <c r="FA108" s="49"/>
      <c r="FB108" s="50"/>
      <c r="FD108" s="51"/>
      <c r="FE108" s="51"/>
      <c r="FG108" s="46"/>
      <c r="FH108" s="46"/>
      <c r="FI108" s="47"/>
      <c r="FJ108" s="47"/>
      <c r="FK108" s="48"/>
      <c r="FL108" s="49"/>
      <c r="FM108" s="50"/>
      <c r="FO108" s="51"/>
      <c r="FP108" s="51"/>
      <c r="FR108" s="46"/>
      <c r="FS108" s="46"/>
      <c r="FT108" s="47"/>
      <c r="FU108" s="47"/>
      <c r="FV108" s="48"/>
      <c r="FW108" s="49"/>
      <c r="FX108" s="50"/>
      <c r="FZ108" s="51"/>
      <c r="GA108" s="51"/>
      <c r="GC108" s="46"/>
      <c r="GD108" s="46"/>
      <c r="GE108" s="47"/>
      <c r="GF108" s="47"/>
      <c r="GG108" s="48"/>
      <c r="GH108" s="49"/>
      <c r="GI108" s="50"/>
      <c r="GK108" s="51"/>
      <c r="GL108" s="51"/>
      <c r="GN108" s="46"/>
      <c r="GO108" s="46"/>
      <c r="GP108" s="47"/>
      <c r="GQ108" s="47"/>
      <c r="GR108" s="48"/>
      <c r="GS108" s="49"/>
      <c r="GT108" s="50"/>
      <c r="GV108" s="51"/>
      <c r="GW108" s="51"/>
      <c r="GY108" s="46"/>
      <c r="GZ108" s="46"/>
      <c r="HA108" s="47"/>
      <c r="HB108" s="47"/>
      <c r="HC108" s="48"/>
      <c r="HD108" s="49"/>
      <c r="HE108" s="50"/>
      <c r="HG108" s="51"/>
      <c r="HH108" s="51"/>
      <c r="HJ108" s="46"/>
      <c r="HK108" s="46"/>
      <c r="HL108" s="47"/>
      <c r="HM108" s="47"/>
      <c r="HN108" s="48"/>
      <c r="HO108" s="49"/>
      <c r="HP108" s="50"/>
      <c r="HR108" s="51"/>
      <c r="HS108" s="51"/>
      <c r="HU108" s="46"/>
      <c r="HV108" s="46"/>
      <c r="HW108" s="47"/>
      <c r="HX108" s="47"/>
      <c r="HY108" s="48"/>
      <c r="HZ108" s="49"/>
      <c r="IA108" s="50"/>
      <c r="IC108" s="51"/>
      <c r="ID108" s="51"/>
      <c r="IF108" s="46"/>
      <c r="IG108" s="46"/>
      <c r="IH108" s="47"/>
      <c r="II108" s="47"/>
      <c r="IJ108" s="48"/>
      <c r="IK108" s="49"/>
      <c r="IL108" s="50"/>
      <c r="IN108" s="51"/>
      <c r="IO108" s="51"/>
      <c r="IQ108" s="46"/>
      <c r="IR108" s="46"/>
      <c r="IS108" s="47"/>
      <c r="IT108" s="47"/>
      <c r="IU108" s="48"/>
      <c r="IV108" s="49"/>
      <c r="IW108" s="50"/>
      <c r="IY108" s="51"/>
      <c r="IZ108" s="51"/>
      <c r="JB108" s="46"/>
      <c r="JC108" s="46"/>
      <c r="JD108" s="47"/>
      <c r="JE108" s="47"/>
      <c r="JF108" s="48"/>
      <c r="JG108" s="49"/>
      <c r="JH108" s="50"/>
      <c r="JJ108" s="51"/>
      <c r="JK108" s="51"/>
      <c r="JM108" s="46"/>
      <c r="JN108" s="46"/>
      <c r="JO108" s="47"/>
      <c r="JP108" s="47"/>
      <c r="JQ108" s="48"/>
      <c r="JR108" s="49"/>
      <c r="JS108" s="50"/>
      <c r="JU108" s="51"/>
      <c r="JV108" s="51"/>
      <c r="JX108" s="46"/>
      <c r="JY108" s="46"/>
      <c r="JZ108" s="47"/>
      <c r="KA108" s="47"/>
      <c r="KB108" s="48"/>
      <c r="KC108" s="49"/>
      <c r="KD108" s="50"/>
      <c r="KF108" s="51"/>
      <c r="KG108" s="51"/>
      <c r="KI108" s="46"/>
      <c r="KJ108" s="46"/>
      <c r="KK108" s="47"/>
      <c r="KL108" s="47"/>
      <c r="KM108" s="48"/>
      <c r="KN108" s="49"/>
      <c r="KO108" s="50"/>
      <c r="KQ108" s="51"/>
      <c r="KR108" s="51"/>
      <c r="KT108" s="46"/>
      <c r="KU108" s="46"/>
      <c r="KV108" s="47"/>
      <c r="KW108" s="47"/>
      <c r="KX108" s="48"/>
      <c r="KY108" s="49"/>
      <c r="KZ108" s="50"/>
      <c r="LB108" s="51"/>
      <c r="LC108" s="51"/>
      <c r="LE108" s="46"/>
      <c r="LF108" s="46"/>
      <c r="LG108" s="47"/>
      <c r="LH108" s="47"/>
      <c r="LI108" s="48"/>
      <c r="LJ108" s="49"/>
      <c r="LK108" s="50"/>
      <c r="LM108" s="51"/>
      <c r="LN108" s="51"/>
      <c r="LP108" s="46"/>
      <c r="LQ108" s="46"/>
      <c r="LR108" s="47"/>
      <c r="LS108" s="47"/>
      <c r="LT108" s="48"/>
      <c r="LU108" s="49"/>
      <c r="LV108" s="50"/>
      <c r="LX108" s="51"/>
      <c r="LY108" s="51"/>
      <c r="MA108" s="46"/>
      <c r="MB108" s="46"/>
      <c r="MC108" s="47"/>
      <c r="MD108" s="47"/>
      <c r="ME108" s="48"/>
      <c r="MF108" s="49"/>
      <c r="MG108" s="50"/>
      <c r="MI108" s="51"/>
      <c r="MJ108" s="51"/>
      <c r="ML108" s="46"/>
      <c r="MM108" s="46"/>
      <c r="MN108" s="47"/>
      <c r="MO108" s="47"/>
      <c r="MP108" s="48"/>
      <c r="MQ108" s="49"/>
      <c r="MR108" s="50"/>
      <c r="MT108" s="51"/>
      <c r="MU108" s="51"/>
      <c r="MW108" s="46"/>
      <c r="MX108" s="46"/>
      <c r="MY108" s="47"/>
      <c r="MZ108" s="47"/>
      <c r="NA108" s="48"/>
      <c r="NB108" s="49"/>
      <c r="NC108" s="50"/>
      <c r="NE108" s="51"/>
      <c r="NF108" s="51"/>
      <c r="NH108" s="46"/>
      <c r="NI108" s="46"/>
      <c r="NJ108" s="47"/>
      <c r="NK108" s="47"/>
      <c r="NL108" s="48"/>
      <c r="NM108" s="49"/>
      <c r="NN108" s="50"/>
      <c r="NP108" s="51"/>
      <c r="NQ108" s="51"/>
      <c r="NS108" s="46"/>
      <c r="NT108" s="46"/>
      <c r="NU108" s="47"/>
      <c r="NV108" s="47"/>
      <c r="NW108" s="48"/>
      <c r="NX108" s="49"/>
      <c r="NY108" s="50"/>
      <c r="OA108" s="51"/>
      <c r="OB108" s="51"/>
      <c r="OD108" s="46"/>
      <c r="OE108" s="46"/>
      <c r="OF108" s="47"/>
      <c r="OG108" s="47"/>
      <c r="OH108" s="48"/>
      <c r="OI108" s="49"/>
      <c r="OJ108" s="50"/>
      <c r="OL108" s="51"/>
      <c r="OM108" s="51"/>
      <c r="OO108" s="46"/>
      <c r="OP108" s="46"/>
      <c r="OQ108" s="47"/>
      <c r="OR108" s="47"/>
      <c r="OS108" s="48"/>
      <c r="OT108" s="49"/>
      <c r="OU108" s="50"/>
      <c r="OW108" s="51"/>
      <c r="OX108" s="51"/>
      <c r="OZ108" s="46"/>
      <c r="PA108" s="46"/>
      <c r="PB108" s="47"/>
      <c r="PC108" s="47"/>
      <c r="PD108" s="48"/>
      <c r="PE108" s="49"/>
      <c r="PF108" s="50"/>
      <c r="PH108" s="51"/>
      <c r="PI108" s="51"/>
      <c r="PK108" s="46"/>
      <c r="PL108" s="46"/>
      <c r="PM108" s="47"/>
      <c r="PN108" s="47"/>
      <c r="PO108" s="48"/>
      <c r="PP108" s="49"/>
      <c r="PQ108" s="50"/>
      <c r="PS108" s="51"/>
      <c r="PT108" s="51"/>
      <c r="PV108" s="46"/>
      <c r="PW108" s="46"/>
      <c r="PX108" s="47"/>
      <c r="PY108" s="47"/>
      <c r="PZ108" s="48"/>
      <c r="QA108" s="49"/>
      <c r="QB108" s="50"/>
      <c r="QD108" s="51"/>
      <c r="QE108" s="51"/>
      <c r="QG108" s="46"/>
      <c r="QH108" s="46"/>
      <c r="QI108" s="47"/>
      <c r="QJ108" s="47"/>
      <c r="QK108" s="48"/>
      <c r="QL108" s="49"/>
      <c r="QM108" s="50"/>
      <c r="QO108" s="51"/>
      <c r="QP108" s="51"/>
      <c r="QR108" s="46"/>
      <c r="QS108" s="46"/>
      <c r="QT108" s="47"/>
      <c r="QU108" s="47"/>
      <c r="QV108" s="48"/>
      <c r="QW108" s="49"/>
      <c r="QX108" s="50"/>
      <c r="QZ108" s="51"/>
      <c r="RA108" s="51"/>
      <c r="RC108" s="46"/>
      <c r="RD108" s="46"/>
      <c r="RE108" s="47"/>
      <c r="RF108" s="47"/>
      <c r="RG108" s="48"/>
      <c r="RH108" s="49"/>
      <c r="RI108" s="50"/>
      <c r="RK108" s="51"/>
      <c r="RL108" s="51"/>
      <c r="RN108" s="46"/>
      <c r="RO108" s="46"/>
      <c r="RP108" s="47"/>
      <c r="RQ108" s="47"/>
      <c r="RR108" s="48"/>
      <c r="RS108" s="49"/>
      <c r="RT108" s="50"/>
      <c r="RV108" s="51"/>
      <c r="RW108" s="51"/>
      <c r="RY108" s="46"/>
      <c r="RZ108" s="46"/>
      <c r="SA108" s="47"/>
      <c r="SB108" s="47"/>
      <c r="SC108" s="48"/>
      <c r="SD108" s="49"/>
      <c r="SE108" s="50"/>
      <c r="SG108" s="51"/>
      <c r="SH108" s="51"/>
      <c r="SJ108" s="46"/>
      <c r="SK108" s="46"/>
      <c r="SL108" s="47"/>
      <c r="SM108" s="47"/>
      <c r="SN108" s="48"/>
      <c r="SO108" s="49"/>
      <c r="SP108" s="50"/>
      <c r="SR108" s="51"/>
      <c r="SS108" s="51"/>
      <c r="SU108" s="46"/>
      <c r="SV108" s="46"/>
      <c r="SW108" s="47"/>
      <c r="SX108" s="47"/>
      <c r="SY108" s="48"/>
      <c r="SZ108" s="49"/>
      <c r="TA108" s="50"/>
      <c r="TC108" s="51"/>
      <c r="TD108" s="51"/>
      <c r="TF108" s="46"/>
      <c r="TG108" s="46"/>
      <c r="TH108" s="47"/>
      <c r="TI108" s="47"/>
      <c r="TJ108" s="48"/>
      <c r="TK108" s="49"/>
      <c r="TL108" s="50"/>
      <c r="TN108" s="51"/>
      <c r="TO108" s="51"/>
      <c r="TQ108" s="46"/>
      <c r="TR108" s="46"/>
      <c r="TS108" s="47"/>
      <c r="TT108" s="47"/>
      <c r="TU108" s="48"/>
      <c r="TV108" s="49"/>
      <c r="TW108" s="50"/>
      <c r="TY108" s="51"/>
      <c r="TZ108" s="51"/>
      <c r="UB108" s="46"/>
      <c r="UC108" s="46"/>
      <c r="UD108" s="47"/>
      <c r="UE108" s="47"/>
      <c r="UF108" s="48"/>
      <c r="UG108" s="49"/>
      <c r="UH108" s="50"/>
      <c r="UJ108" s="51"/>
      <c r="UK108" s="51"/>
      <c r="UM108" s="46"/>
      <c r="UN108" s="46"/>
      <c r="UO108" s="47"/>
      <c r="UP108" s="47"/>
      <c r="UQ108" s="48"/>
      <c r="UR108" s="49"/>
      <c r="US108" s="50"/>
      <c r="UU108" s="51"/>
      <c r="UV108" s="51"/>
      <c r="UX108" s="46"/>
      <c r="UY108" s="46"/>
      <c r="UZ108" s="47"/>
      <c r="VA108" s="47"/>
      <c r="VB108" s="48"/>
      <c r="VC108" s="49"/>
      <c r="VD108" s="50"/>
      <c r="VF108" s="51"/>
      <c r="VG108" s="51"/>
      <c r="VI108" s="46"/>
      <c r="VJ108" s="46"/>
      <c r="VK108" s="47"/>
      <c r="VL108" s="47"/>
      <c r="VM108" s="48"/>
      <c r="VN108" s="49"/>
      <c r="VO108" s="50"/>
      <c r="VQ108" s="51"/>
      <c r="VR108" s="51"/>
      <c r="VT108" s="46"/>
      <c r="VU108" s="46"/>
      <c r="VV108" s="47"/>
      <c r="VW108" s="47"/>
      <c r="VX108" s="48"/>
      <c r="VY108" s="49"/>
      <c r="VZ108" s="50"/>
      <c r="WB108" s="51"/>
      <c r="WC108" s="51"/>
      <c r="WE108" s="46"/>
      <c r="WF108" s="46"/>
      <c r="WG108" s="47"/>
      <c r="WH108" s="47"/>
      <c r="WI108" s="48"/>
      <c r="WJ108" s="49"/>
      <c r="WK108" s="50"/>
      <c r="WM108" s="51"/>
      <c r="WN108" s="51"/>
      <c r="WP108" s="46"/>
      <c r="WQ108" s="46"/>
      <c r="WR108" s="47"/>
      <c r="WS108" s="47"/>
      <c r="WT108" s="48"/>
      <c r="WU108" s="49"/>
      <c r="WV108" s="50"/>
      <c r="WX108" s="51"/>
      <c r="WY108" s="51"/>
      <c r="XA108" s="46"/>
      <c r="XB108" s="46"/>
      <c r="XC108" s="47"/>
      <c r="XD108" s="47"/>
      <c r="XE108" s="48"/>
      <c r="XF108" s="49"/>
      <c r="XG108" s="50"/>
      <c r="XI108" s="51"/>
      <c r="XJ108" s="51"/>
      <c r="XL108" s="46"/>
      <c r="XM108" s="46"/>
      <c r="XN108" s="47"/>
      <c r="XO108" s="47"/>
      <c r="XP108" s="48"/>
      <c r="XQ108" s="49"/>
      <c r="XR108" s="50"/>
      <c r="XT108" s="51"/>
      <c r="XU108" s="51"/>
      <c r="XW108" s="46"/>
      <c r="XX108" s="46"/>
      <c r="XY108" s="47"/>
      <c r="XZ108" s="47"/>
      <c r="YA108" s="48"/>
      <c r="YB108" s="49"/>
      <c r="YC108" s="50"/>
      <c r="YE108" s="51"/>
      <c r="YF108" s="51"/>
      <c r="YH108" s="46"/>
      <c r="YI108" s="46"/>
      <c r="YJ108" s="47"/>
      <c r="YK108" s="47"/>
      <c r="YL108" s="48"/>
      <c r="YM108" s="49"/>
      <c r="YN108" s="50"/>
      <c r="YP108" s="51"/>
      <c r="YQ108" s="51"/>
      <c r="YS108" s="46"/>
      <c r="YT108" s="46"/>
      <c r="YU108" s="47"/>
      <c r="YV108" s="47"/>
      <c r="YW108" s="48"/>
      <c r="YX108" s="49"/>
      <c r="YY108" s="50"/>
      <c r="ZA108" s="51"/>
      <c r="ZB108" s="51"/>
      <c r="ZD108" s="46"/>
      <c r="ZE108" s="46"/>
      <c r="ZF108" s="47"/>
      <c r="ZG108" s="47"/>
      <c r="ZH108" s="48"/>
      <c r="ZI108" s="49"/>
      <c r="ZJ108" s="50"/>
      <c r="ZL108" s="51"/>
      <c r="ZM108" s="51"/>
      <c r="ZO108" s="46"/>
      <c r="ZP108" s="46"/>
      <c r="ZQ108" s="47"/>
      <c r="ZR108" s="47"/>
      <c r="ZS108" s="48"/>
      <c r="ZT108" s="49"/>
      <c r="ZU108" s="50"/>
      <c r="ZW108" s="51"/>
      <c r="ZX108" s="51"/>
      <c r="ZZ108" s="46"/>
      <c r="AAA108" s="46"/>
      <c r="AAB108" s="47"/>
      <c r="AAC108" s="47"/>
      <c r="AAD108" s="48"/>
      <c r="AAE108" s="49"/>
      <c r="AAF108" s="50"/>
      <c r="AAH108" s="51"/>
      <c r="AAI108" s="51"/>
      <c r="AAK108" s="46"/>
      <c r="AAL108" s="46"/>
      <c r="AAM108" s="47"/>
      <c r="AAN108" s="47"/>
      <c r="AAO108" s="48"/>
      <c r="AAP108" s="49"/>
      <c r="AAQ108" s="50"/>
      <c r="AAS108" s="51"/>
      <c r="AAT108" s="51"/>
      <c r="AAV108" s="46"/>
      <c r="AAW108" s="46"/>
      <c r="AAX108" s="47"/>
      <c r="AAY108" s="47"/>
      <c r="AAZ108" s="48"/>
      <c r="ABA108" s="49"/>
      <c r="ABB108" s="50"/>
      <c r="ABD108" s="51"/>
      <c r="ABE108" s="51"/>
      <c r="ABG108" s="46"/>
      <c r="ABH108" s="46"/>
      <c r="ABI108" s="47"/>
      <c r="ABJ108" s="47"/>
      <c r="ABK108" s="48"/>
      <c r="ABL108" s="49"/>
      <c r="ABM108" s="50"/>
      <c r="ABO108" s="51"/>
      <c r="ABP108" s="51"/>
      <c r="ABR108" s="46"/>
      <c r="ABS108" s="46"/>
      <c r="ABT108" s="47"/>
      <c r="ABU108" s="47"/>
      <c r="ABV108" s="48"/>
      <c r="ABW108" s="49"/>
      <c r="ABX108" s="50"/>
      <c r="ABZ108" s="51"/>
      <c r="ACA108" s="51"/>
      <c r="ACC108" s="46"/>
      <c r="ACD108" s="46"/>
      <c r="ACE108" s="47"/>
      <c r="ACF108" s="47"/>
      <c r="ACG108" s="48"/>
      <c r="ACH108" s="49"/>
      <c r="ACI108" s="50"/>
      <c r="ACK108" s="51"/>
      <c r="ACL108" s="51"/>
      <c r="ACN108" s="46"/>
      <c r="ACO108" s="46"/>
      <c r="ACP108" s="47"/>
      <c r="ACQ108" s="47"/>
      <c r="ACR108" s="48"/>
      <c r="ACS108" s="49"/>
      <c r="ACT108" s="50"/>
      <c r="ACV108" s="51"/>
      <c r="ACW108" s="51"/>
      <c r="ACY108" s="46"/>
      <c r="ACZ108" s="46"/>
      <c r="ADA108" s="47"/>
      <c r="ADB108" s="47"/>
      <c r="ADC108" s="48"/>
      <c r="ADD108" s="49"/>
      <c r="ADE108" s="50"/>
      <c r="ADG108" s="51"/>
      <c r="ADH108" s="51"/>
      <c r="ADJ108" s="46"/>
      <c r="ADK108" s="46"/>
      <c r="ADL108" s="47"/>
      <c r="ADM108" s="47"/>
      <c r="ADN108" s="48"/>
      <c r="ADO108" s="49"/>
      <c r="ADP108" s="50"/>
      <c r="ADR108" s="51"/>
      <c r="ADS108" s="51"/>
      <c r="ADU108" s="46"/>
      <c r="ADV108" s="46"/>
      <c r="ADW108" s="47"/>
      <c r="ADX108" s="47"/>
      <c r="ADY108" s="48"/>
      <c r="ADZ108" s="49"/>
      <c r="AEA108" s="50"/>
      <c r="AEC108" s="51"/>
      <c r="AED108" s="51"/>
      <c r="AEF108" s="46"/>
      <c r="AEG108" s="46"/>
      <c r="AEH108" s="47"/>
      <c r="AEI108" s="47"/>
      <c r="AEJ108" s="48"/>
      <c r="AEK108" s="49"/>
      <c r="AEL108" s="50"/>
      <c r="AEN108" s="51"/>
      <c r="AEO108" s="51"/>
      <c r="AEQ108" s="46"/>
      <c r="AER108" s="46"/>
      <c r="AES108" s="47"/>
      <c r="AET108" s="47"/>
      <c r="AEU108" s="48"/>
      <c r="AEV108" s="49"/>
      <c r="AEW108" s="50"/>
      <c r="AEY108" s="51"/>
      <c r="AEZ108" s="51"/>
      <c r="AFB108" s="46"/>
      <c r="AFC108" s="46"/>
      <c r="AFD108" s="47"/>
      <c r="AFE108" s="47"/>
      <c r="AFF108" s="48"/>
      <c r="AFG108" s="49"/>
      <c r="AFH108" s="50"/>
      <c r="AFJ108" s="51"/>
      <c r="AFK108" s="51"/>
      <c r="AFM108" s="46"/>
      <c r="AFN108" s="46"/>
      <c r="AFO108" s="47"/>
      <c r="AFP108" s="47"/>
      <c r="AFQ108" s="48"/>
      <c r="AFR108" s="49"/>
      <c r="AFS108" s="50"/>
      <c r="AFU108" s="51"/>
      <c r="AFV108" s="51"/>
      <c r="AFX108" s="46"/>
      <c r="AFY108" s="46"/>
      <c r="AFZ108" s="47"/>
      <c r="AGA108" s="47"/>
      <c r="AGB108" s="48"/>
      <c r="AGC108" s="49"/>
      <c r="AGD108" s="50"/>
      <c r="AGF108" s="51"/>
      <c r="AGG108" s="51"/>
      <c r="AGI108" s="46"/>
      <c r="AGJ108" s="46"/>
      <c r="AGK108" s="47"/>
      <c r="AGL108" s="47"/>
      <c r="AGM108" s="48"/>
      <c r="AGN108" s="49"/>
      <c r="AGO108" s="50"/>
      <c r="AGQ108" s="51"/>
      <c r="AGR108" s="51"/>
      <c r="AGT108" s="46"/>
      <c r="AGU108" s="46"/>
      <c r="AGV108" s="47"/>
      <c r="AGW108" s="47"/>
      <c r="AGX108" s="48"/>
      <c r="AGY108" s="49"/>
      <c r="AGZ108" s="50"/>
      <c r="AHB108" s="51"/>
      <c r="AHC108" s="51"/>
      <c r="AHE108" s="46"/>
      <c r="AHF108" s="46"/>
      <c r="AHG108" s="47"/>
      <c r="AHH108" s="47"/>
      <c r="AHI108" s="48"/>
      <c r="AHJ108" s="49"/>
      <c r="AHK108" s="50"/>
      <c r="AHM108" s="51"/>
      <c r="AHN108" s="51"/>
      <c r="AHP108" s="46"/>
      <c r="AHQ108" s="46"/>
      <c r="AHR108" s="47"/>
      <c r="AHS108" s="47"/>
      <c r="AHT108" s="48"/>
      <c r="AHU108" s="49"/>
      <c r="AHV108" s="50"/>
      <c r="AHX108" s="51"/>
      <c r="AHY108" s="51"/>
      <c r="AIA108" s="46"/>
      <c r="AIB108" s="46"/>
      <c r="AIC108" s="47"/>
      <c r="AID108" s="47"/>
      <c r="AIE108" s="48"/>
      <c r="AIF108" s="49"/>
      <c r="AIG108" s="50"/>
      <c r="AII108" s="51"/>
      <c r="AIJ108" s="51"/>
      <c r="AIL108" s="46"/>
      <c r="AIM108" s="46"/>
      <c r="AIN108" s="47"/>
      <c r="AIO108" s="47"/>
      <c r="AIP108" s="48"/>
      <c r="AIQ108" s="49"/>
      <c r="AIR108" s="50"/>
      <c r="AIT108" s="51"/>
      <c r="AIU108" s="51"/>
      <c r="AIW108" s="46"/>
      <c r="AIX108" s="46"/>
      <c r="AIY108" s="47"/>
      <c r="AIZ108" s="47"/>
      <c r="AJA108" s="48"/>
      <c r="AJB108" s="49"/>
      <c r="AJC108" s="50"/>
      <c r="AJE108" s="51"/>
      <c r="AJF108" s="51"/>
      <c r="AJH108" s="46"/>
      <c r="AJI108" s="46"/>
      <c r="AJJ108" s="47"/>
      <c r="AJK108" s="47"/>
      <c r="AJL108" s="48"/>
      <c r="AJM108" s="49"/>
      <c r="AJN108" s="50"/>
      <c r="AJP108" s="51"/>
      <c r="AJQ108" s="51"/>
      <c r="AJS108" s="46"/>
      <c r="AJT108" s="46"/>
      <c r="AJU108" s="47"/>
      <c r="AJV108" s="47"/>
      <c r="AJW108" s="48"/>
      <c r="AJX108" s="49"/>
      <c r="AJY108" s="50"/>
      <c r="AKA108" s="51"/>
      <c r="AKB108" s="51"/>
      <c r="AKD108" s="46"/>
      <c r="AKE108" s="46"/>
      <c r="AKF108" s="47"/>
      <c r="AKG108" s="47"/>
      <c r="AKH108" s="48"/>
      <c r="AKI108" s="49"/>
      <c r="AKJ108" s="50"/>
      <c r="AKL108" s="51"/>
      <c r="AKM108" s="51"/>
      <c r="AKO108" s="46"/>
      <c r="AKP108" s="46"/>
      <c r="AKQ108" s="47"/>
      <c r="AKR108" s="47"/>
      <c r="AKS108" s="48"/>
      <c r="AKT108" s="49"/>
      <c r="AKU108" s="50"/>
      <c r="AKW108" s="51"/>
      <c r="AKX108" s="51"/>
      <c r="AKZ108" s="46"/>
      <c r="ALA108" s="46"/>
      <c r="ALB108" s="47"/>
      <c r="ALC108" s="47"/>
      <c r="ALD108" s="48"/>
      <c r="ALE108" s="49"/>
      <c r="ALF108" s="50"/>
      <c r="ALH108" s="51"/>
      <c r="ALI108" s="51"/>
      <c r="ALK108" s="46"/>
      <c r="ALL108" s="46"/>
      <c r="ALM108" s="47"/>
      <c r="ALN108" s="47"/>
      <c r="ALO108" s="48"/>
      <c r="ALP108" s="49"/>
      <c r="ALQ108" s="50"/>
      <c r="ALS108" s="51"/>
      <c r="ALT108" s="51"/>
      <c r="ALV108" s="46"/>
      <c r="ALW108" s="46"/>
      <c r="ALX108" s="47"/>
      <c r="ALY108" s="47"/>
      <c r="ALZ108" s="48"/>
      <c r="AMA108" s="49"/>
      <c r="AMB108" s="50"/>
      <c r="AMD108" s="51"/>
      <c r="AME108" s="51"/>
      <c r="AMG108" s="46"/>
    </row>
    <row r="109" spans="1:1021" s="45" customFormat="1" ht="28" x14ac:dyDescent="0.15">
      <c r="A109" s="442" t="s">
        <v>763</v>
      </c>
      <c r="B109" s="79"/>
      <c r="C109" s="79"/>
      <c r="D109" s="451" t="s">
        <v>331</v>
      </c>
      <c r="E109" s="532" t="s">
        <v>1342</v>
      </c>
      <c r="F109" s="525" t="s">
        <v>1343</v>
      </c>
      <c r="G109" s="533" t="s">
        <v>92</v>
      </c>
      <c r="I109" s="46"/>
      <c r="J109" s="46"/>
      <c r="K109" s="47"/>
      <c r="L109" s="47"/>
      <c r="M109" s="48"/>
      <c r="N109" s="49"/>
      <c r="O109" s="50"/>
      <c r="Q109" s="51"/>
      <c r="R109" s="51"/>
      <c r="T109" s="46"/>
      <c r="U109" s="46"/>
      <c r="V109" s="47"/>
      <c r="W109" s="47"/>
      <c r="X109" s="48"/>
      <c r="Y109" s="49"/>
      <c r="Z109" s="50"/>
      <c r="AB109" s="51"/>
      <c r="AC109" s="51"/>
      <c r="AE109" s="46"/>
      <c r="AF109" s="46"/>
      <c r="AG109" s="47"/>
      <c r="AH109" s="47"/>
      <c r="AI109" s="48"/>
      <c r="AJ109" s="49"/>
      <c r="AK109" s="50"/>
      <c r="AM109" s="51"/>
      <c r="AN109" s="51"/>
      <c r="AP109" s="46"/>
      <c r="AQ109" s="46"/>
      <c r="AR109" s="47"/>
      <c r="AS109" s="47"/>
      <c r="AT109" s="48"/>
      <c r="AU109" s="49"/>
      <c r="AV109" s="50"/>
      <c r="AX109" s="51"/>
      <c r="AY109" s="51"/>
      <c r="BA109" s="46"/>
      <c r="BB109" s="46"/>
      <c r="BC109" s="47"/>
      <c r="BD109" s="47"/>
      <c r="BE109" s="48"/>
      <c r="BF109" s="49"/>
      <c r="BG109" s="50"/>
      <c r="BI109" s="51"/>
      <c r="BJ109" s="51"/>
      <c r="BL109" s="46"/>
      <c r="BM109" s="46"/>
      <c r="BN109" s="47"/>
      <c r="BO109" s="47"/>
      <c r="BP109" s="48"/>
      <c r="BQ109" s="49"/>
      <c r="BR109" s="50"/>
      <c r="BT109" s="51"/>
      <c r="BU109" s="51"/>
      <c r="BW109" s="46"/>
      <c r="BX109" s="46"/>
      <c r="BY109" s="47"/>
      <c r="BZ109" s="47"/>
      <c r="CA109" s="48"/>
      <c r="CB109" s="49"/>
      <c r="CC109" s="50"/>
      <c r="CE109" s="51"/>
      <c r="CF109" s="51"/>
      <c r="CH109" s="46"/>
      <c r="CI109" s="46"/>
      <c r="CJ109" s="47"/>
      <c r="CK109" s="47"/>
      <c r="CL109" s="48"/>
      <c r="CM109" s="49"/>
      <c r="CN109" s="50"/>
      <c r="CP109" s="51"/>
      <c r="CQ109" s="51"/>
      <c r="CS109" s="46"/>
      <c r="CT109" s="46"/>
      <c r="CU109" s="47"/>
      <c r="CV109" s="47"/>
      <c r="CW109" s="48"/>
      <c r="CX109" s="49"/>
      <c r="CY109" s="50"/>
      <c r="DA109" s="51"/>
      <c r="DB109" s="51"/>
      <c r="DD109" s="46"/>
      <c r="DE109" s="46"/>
      <c r="DF109" s="47"/>
      <c r="DG109" s="47"/>
      <c r="DH109" s="48"/>
      <c r="DI109" s="49"/>
      <c r="DJ109" s="50"/>
      <c r="DL109" s="51"/>
      <c r="DM109" s="51"/>
      <c r="DO109" s="46"/>
      <c r="DP109" s="46"/>
      <c r="DQ109" s="47"/>
      <c r="DR109" s="47"/>
      <c r="DS109" s="48"/>
      <c r="DT109" s="49"/>
      <c r="DU109" s="50"/>
      <c r="DW109" s="51"/>
      <c r="DX109" s="51"/>
      <c r="DZ109" s="46"/>
      <c r="EA109" s="46"/>
      <c r="EB109" s="47"/>
      <c r="EC109" s="47"/>
      <c r="ED109" s="48"/>
      <c r="EE109" s="49"/>
      <c r="EF109" s="50"/>
      <c r="EH109" s="51"/>
      <c r="EI109" s="51"/>
      <c r="EK109" s="46"/>
      <c r="EL109" s="46"/>
      <c r="EM109" s="47"/>
      <c r="EN109" s="47"/>
      <c r="EO109" s="48"/>
      <c r="EP109" s="49"/>
      <c r="EQ109" s="50"/>
      <c r="ES109" s="51"/>
      <c r="ET109" s="51"/>
      <c r="EV109" s="46"/>
      <c r="EW109" s="46"/>
      <c r="EX109" s="47"/>
      <c r="EY109" s="47"/>
      <c r="EZ109" s="48"/>
      <c r="FA109" s="49"/>
      <c r="FB109" s="50"/>
      <c r="FD109" s="51"/>
      <c r="FE109" s="51"/>
      <c r="FG109" s="46"/>
      <c r="FH109" s="46"/>
      <c r="FI109" s="47"/>
      <c r="FJ109" s="47"/>
      <c r="FK109" s="48"/>
      <c r="FL109" s="49"/>
      <c r="FM109" s="50"/>
      <c r="FO109" s="51"/>
      <c r="FP109" s="51"/>
      <c r="FR109" s="46"/>
      <c r="FS109" s="46"/>
      <c r="FT109" s="47"/>
      <c r="FU109" s="47"/>
      <c r="FV109" s="48"/>
      <c r="FW109" s="49"/>
      <c r="FX109" s="50"/>
      <c r="FZ109" s="51"/>
      <c r="GA109" s="51"/>
      <c r="GC109" s="46"/>
      <c r="GD109" s="46"/>
      <c r="GE109" s="47"/>
      <c r="GF109" s="47"/>
      <c r="GG109" s="48"/>
      <c r="GH109" s="49"/>
      <c r="GI109" s="50"/>
      <c r="GK109" s="51"/>
      <c r="GL109" s="51"/>
      <c r="GN109" s="46"/>
      <c r="GO109" s="46"/>
      <c r="GP109" s="47"/>
      <c r="GQ109" s="47"/>
      <c r="GR109" s="48"/>
      <c r="GS109" s="49"/>
      <c r="GT109" s="50"/>
      <c r="GV109" s="51"/>
      <c r="GW109" s="51"/>
      <c r="GY109" s="46"/>
      <c r="GZ109" s="46"/>
      <c r="HA109" s="47"/>
      <c r="HB109" s="47"/>
      <c r="HC109" s="48"/>
      <c r="HD109" s="49"/>
      <c r="HE109" s="50"/>
      <c r="HG109" s="51"/>
      <c r="HH109" s="51"/>
      <c r="HJ109" s="46"/>
      <c r="HK109" s="46"/>
      <c r="HL109" s="47"/>
      <c r="HM109" s="47"/>
      <c r="HN109" s="48"/>
      <c r="HO109" s="49"/>
      <c r="HP109" s="50"/>
      <c r="HR109" s="51"/>
      <c r="HS109" s="51"/>
      <c r="HU109" s="46"/>
      <c r="HV109" s="46"/>
      <c r="HW109" s="47"/>
      <c r="HX109" s="47"/>
      <c r="HY109" s="48"/>
      <c r="HZ109" s="49"/>
      <c r="IA109" s="50"/>
      <c r="IC109" s="51"/>
      <c r="ID109" s="51"/>
      <c r="IF109" s="46"/>
      <c r="IG109" s="46"/>
      <c r="IH109" s="47"/>
      <c r="II109" s="47"/>
      <c r="IJ109" s="48"/>
      <c r="IK109" s="49"/>
      <c r="IL109" s="50"/>
      <c r="IN109" s="51"/>
      <c r="IO109" s="51"/>
      <c r="IQ109" s="46"/>
      <c r="IR109" s="46"/>
      <c r="IS109" s="47"/>
      <c r="IT109" s="47"/>
      <c r="IU109" s="48"/>
      <c r="IV109" s="49"/>
      <c r="IW109" s="50"/>
      <c r="IY109" s="51"/>
      <c r="IZ109" s="51"/>
      <c r="JB109" s="46"/>
      <c r="JC109" s="46"/>
      <c r="JD109" s="47"/>
      <c r="JE109" s="47"/>
      <c r="JF109" s="48"/>
      <c r="JG109" s="49"/>
      <c r="JH109" s="50"/>
      <c r="JJ109" s="51"/>
      <c r="JK109" s="51"/>
      <c r="JM109" s="46"/>
      <c r="JN109" s="46"/>
      <c r="JO109" s="47"/>
      <c r="JP109" s="47"/>
      <c r="JQ109" s="48"/>
      <c r="JR109" s="49"/>
      <c r="JS109" s="50"/>
      <c r="JU109" s="51"/>
      <c r="JV109" s="51"/>
      <c r="JX109" s="46"/>
      <c r="JY109" s="46"/>
      <c r="JZ109" s="47"/>
      <c r="KA109" s="47"/>
      <c r="KB109" s="48"/>
      <c r="KC109" s="49"/>
      <c r="KD109" s="50"/>
      <c r="KF109" s="51"/>
      <c r="KG109" s="51"/>
      <c r="KI109" s="46"/>
      <c r="KJ109" s="46"/>
      <c r="KK109" s="47"/>
      <c r="KL109" s="47"/>
      <c r="KM109" s="48"/>
      <c r="KN109" s="49"/>
      <c r="KO109" s="50"/>
      <c r="KQ109" s="51"/>
      <c r="KR109" s="51"/>
      <c r="KT109" s="46"/>
      <c r="KU109" s="46"/>
      <c r="KV109" s="47"/>
      <c r="KW109" s="47"/>
      <c r="KX109" s="48"/>
      <c r="KY109" s="49"/>
      <c r="KZ109" s="50"/>
      <c r="LB109" s="51"/>
      <c r="LC109" s="51"/>
      <c r="LE109" s="46"/>
      <c r="LF109" s="46"/>
      <c r="LG109" s="47"/>
      <c r="LH109" s="47"/>
      <c r="LI109" s="48"/>
      <c r="LJ109" s="49"/>
      <c r="LK109" s="50"/>
      <c r="LM109" s="51"/>
      <c r="LN109" s="51"/>
      <c r="LP109" s="46"/>
      <c r="LQ109" s="46"/>
      <c r="LR109" s="47"/>
      <c r="LS109" s="47"/>
      <c r="LT109" s="48"/>
      <c r="LU109" s="49"/>
      <c r="LV109" s="50"/>
      <c r="LX109" s="51"/>
      <c r="LY109" s="51"/>
      <c r="MA109" s="46"/>
      <c r="MB109" s="46"/>
      <c r="MC109" s="47"/>
      <c r="MD109" s="47"/>
      <c r="ME109" s="48"/>
      <c r="MF109" s="49"/>
      <c r="MG109" s="50"/>
      <c r="MI109" s="51"/>
      <c r="MJ109" s="51"/>
      <c r="ML109" s="46"/>
      <c r="MM109" s="46"/>
      <c r="MN109" s="47"/>
      <c r="MO109" s="47"/>
      <c r="MP109" s="48"/>
      <c r="MQ109" s="49"/>
      <c r="MR109" s="50"/>
      <c r="MT109" s="51"/>
      <c r="MU109" s="51"/>
      <c r="MW109" s="46"/>
      <c r="MX109" s="46"/>
      <c r="MY109" s="47"/>
      <c r="MZ109" s="47"/>
      <c r="NA109" s="48"/>
      <c r="NB109" s="49"/>
      <c r="NC109" s="50"/>
      <c r="NE109" s="51"/>
      <c r="NF109" s="51"/>
      <c r="NH109" s="46"/>
      <c r="NI109" s="46"/>
      <c r="NJ109" s="47"/>
      <c r="NK109" s="47"/>
      <c r="NL109" s="48"/>
      <c r="NM109" s="49"/>
      <c r="NN109" s="50"/>
      <c r="NP109" s="51"/>
      <c r="NQ109" s="51"/>
      <c r="NS109" s="46"/>
      <c r="NT109" s="46"/>
      <c r="NU109" s="47"/>
      <c r="NV109" s="47"/>
      <c r="NW109" s="48"/>
      <c r="NX109" s="49"/>
      <c r="NY109" s="50"/>
      <c r="OA109" s="51"/>
      <c r="OB109" s="51"/>
      <c r="OD109" s="46"/>
      <c r="OE109" s="46"/>
      <c r="OF109" s="47"/>
      <c r="OG109" s="47"/>
      <c r="OH109" s="48"/>
      <c r="OI109" s="49"/>
      <c r="OJ109" s="50"/>
      <c r="OL109" s="51"/>
      <c r="OM109" s="51"/>
      <c r="OO109" s="46"/>
      <c r="OP109" s="46"/>
      <c r="OQ109" s="47"/>
      <c r="OR109" s="47"/>
      <c r="OS109" s="48"/>
      <c r="OT109" s="49"/>
      <c r="OU109" s="50"/>
      <c r="OW109" s="51"/>
      <c r="OX109" s="51"/>
      <c r="OZ109" s="46"/>
      <c r="PA109" s="46"/>
      <c r="PB109" s="47"/>
      <c r="PC109" s="47"/>
      <c r="PD109" s="48"/>
      <c r="PE109" s="49"/>
      <c r="PF109" s="50"/>
      <c r="PH109" s="51"/>
      <c r="PI109" s="51"/>
      <c r="PK109" s="46"/>
      <c r="PL109" s="46"/>
      <c r="PM109" s="47"/>
      <c r="PN109" s="47"/>
      <c r="PO109" s="48"/>
      <c r="PP109" s="49"/>
      <c r="PQ109" s="50"/>
      <c r="PS109" s="51"/>
      <c r="PT109" s="51"/>
      <c r="PV109" s="46"/>
      <c r="PW109" s="46"/>
      <c r="PX109" s="47"/>
      <c r="PY109" s="47"/>
      <c r="PZ109" s="48"/>
      <c r="QA109" s="49"/>
      <c r="QB109" s="50"/>
      <c r="QD109" s="51"/>
      <c r="QE109" s="51"/>
      <c r="QG109" s="46"/>
      <c r="QH109" s="46"/>
      <c r="QI109" s="47"/>
      <c r="QJ109" s="47"/>
      <c r="QK109" s="48"/>
      <c r="QL109" s="49"/>
      <c r="QM109" s="50"/>
      <c r="QO109" s="51"/>
      <c r="QP109" s="51"/>
      <c r="QR109" s="46"/>
      <c r="QS109" s="46"/>
      <c r="QT109" s="47"/>
      <c r="QU109" s="47"/>
      <c r="QV109" s="48"/>
      <c r="QW109" s="49"/>
      <c r="QX109" s="50"/>
      <c r="QZ109" s="51"/>
      <c r="RA109" s="51"/>
      <c r="RC109" s="46"/>
      <c r="RD109" s="46"/>
      <c r="RE109" s="47"/>
      <c r="RF109" s="47"/>
      <c r="RG109" s="48"/>
      <c r="RH109" s="49"/>
      <c r="RI109" s="50"/>
      <c r="RK109" s="51"/>
      <c r="RL109" s="51"/>
      <c r="RN109" s="46"/>
      <c r="RO109" s="46"/>
      <c r="RP109" s="47"/>
      <c r="RQ109" s="47"/>
      <c r="RR109" s="48"/>
      <c r="RS109" s="49"/>
      <c r="RT109" s="50"/>
      <c r="RV109" s="51"/>
      <c r="RW109" s="51"/>
      <c r="RY109" s="46"/>
      <c r="RZ109" s="46"/>
      <c r="SA109" s="47"/>
      <c r="SB109" s="47"/>
      <c r="SC109" s="48"/>
      <c r="SD109" s="49"/>
      <c r="SE109" s="50"/>
      <c r="SG109" s="51"/>
      <c r="SH109" s="51"/>
      <c r="SJ109" s="46"/>
      <c r="SK109" s="46"/>
      <c r="SL109" s="47"/>
      <c r="SM109" s="47"/>
      <c r="SN109" s="48"/>
      <c r="SO109" s="49"/>
      <c r="SP109" s="50"/>
      <c r="SR109" s="51"/>
      <c r="SS109" s="51"/>
      <c r="SU109" s="46"/>
      <c r="SV109" s="46"/>
      <c r="SW109" s="47"/>
      <c r="SX109" s="47"/>
      <c r="SY109" s="48"/>
      <c r="SZ109" s="49"/>
      <c r="TA109" s="50"/>
      <c r="TC109" s="51"/>
      <c r="TD109" s="51"/>
      <c r="TF109" s="46"/>
      <c r="TG109" s="46"/>
      <c r="TH109" s="47"/>
      <c r="TI109" s="47"/>
      <c r="TJ109" s="48"/>
      <c r="TK109" s="49"/>
      <c r="TL109" s="50"/>
      <c r="TN109" s="51"/>
      <c r="TO109" s="51"/>
      <c r="TQ109" s="46"/>
      <c r="TR109" s="46"/>
      <c r="TS109" s="47"/>
      <c r="TT109" s="47"/>
      <c r="TU109" s="48"/>
      <c r="TV109" s="49"/>
      <c r="TW109" s="50"/>
      <c r="TY109" s="51"/>
      <c r="TZ109" s="51"/>
      <c r="UB109" s="46"/>
      <c r="UC109" s="46"/>
      <c r="UD109" s="47"/>
      <c r="UE109" s="47"/>
      <c r="UF109" s="48"/>
      <c r="UG109" s="49"/>
      <c r="UH109" s="50"/>
      <c r="UJ109" s="51"/>
      <c r="UK109" s="51"/>
      <c r="UM109" s="46"/>
      <c r="UN109" s="46"/>
      <c r="UO109" s="47"/>
      <c r="UP109" s="47"/>
      <c r="UQ109" s="48"/>
      <c r="UR109" s="49"/>
      <c r="US109" s="50"/>
      <c r="UU109" s="51"/>
      <c r="UV109" s="51"/>
      <c r="UX109" s="46"/>
      <c r="UY109" s="46"/>
      <c r="UZ109" s="47"/>
      <c r="VA109" s="47"/>
      <c r="VB109" s="48"/>
      <c r="VC109" s="49"/>
      <c r="VD109" s="50"/>
      <c r="VF109" s="51"/>
      <c r="VG109" s="51"/>
      <c r="VI109" s="46"/>
      <c r="VJ109" s="46"/>
      <c r="VK109" s="47"/>
      <c r="VL109" s="47"/>
      <c r="VM109" s="48"/>
      <c r="VN109" s="49"/>
      <c r="VO109" s="50"/>
      <c r="VQ109" s="51"/>
      <c r="VR109" s="51"/>
      <c r="VT109" s="46"/>
      <c r="VU109" s="46"/>
      <c r="VV109" s="47"/>
      <c r="VW109" s="47"/>
      <c r="VX109" s="48"/>
      <c r="VY109" s="49"/>
      <c r="VZ109" s="50"/>
      <c r="WB109" s="51"/>
      <c r="WC109" s="51"/>
      <c r="WE109" s="46"/>
      <c r="WF109" s="46"/>
      <c r="WG109" s="47"/>
      <c r="WH109" s="47"/>
      <c r="WI109" s="48"/>
      <c r="WJ109" s="49"/>
      <c r="WK109" s="50"/>
      <c r="WM109" s="51"/>
      <c r="WN109" s="51"/>
      <c r="WP109" s="46"/>
      <c r="WQ109" s="46"/>
      <c r="WR109" s="47"/>
      <c r="WS109" s="47"/>
      <c r="WT109" s="48"/>
      <c r="WU109" s="49"/>
      <c r="WV109" s="50"/>
      <c r="WX109" s="51"/>
      <c r="WY109" s="51"/>
      <c r="XA109" s="46"/>
      <c r="XB109" s="46"/>
      <c r="XC109" s="47"/>
      <c r="XD109" s="47"/>
      <c r="XE109" s="48"/>
      <c r="XF109" s="49"/>
      <c r="XG109" s="50"/>
      <c r="XI109" s="51"/>
      <c r="XJ109" s="51"/>
      <c r="XL109" s="46"/>
      <c r="XM109" s="46"/>
      <c r="XN109" s="47"/>
      <c r="XO109" s="47"/>
      <c r="XP109" s="48"/>
      <c r="XQ109" s="49"/>
      <c r="XR109" s="50"/>
      <c r="XT109" s="51"/>
      <c r="XU109" s="51"/>
      <c r="XW109" s="46"/>
      <c r="XX109" s="46"/>
      <c r="XY109" s="47"/>
      <c r="XZ109" s="47"/>
      <c r="YA109" s="48"/>
      <c r="YB109" s="49"/>
      <c r="YC109" s="50"/>
      <c r="YE109" s="51"/>
      <c r="YF109" s="51"/>
      <c r="YH109" s="46"/>
      <c r="YI109" s="46"/>
      <c r="YJ109" s="47"/>
      <c r="YK109" s="47"/>
      <c r="YL109" s="48"/>
      <c r="YM109" s="49"/>
      <c r="YN109" s="50"/>
      <c r="YP109" s="51"/>
      <c r="YQ109" s="51"/>
      <c r="YS109" s="46"/>
      <c r="YT109" s="46"/>
      <c r="YU109" s="47"/>
      <c r="YV109" s="47"/>
      <c r="YW109" s="48"/>
      <c r="YX109" s="49"/>
      <c r="YY109" s="50"/>
      <c r="ZA109" s="51"/>
      <c r="ZB109" s="51"/>
      <c r="ZD109" s="46"/>
      <c r="ZE109" s="46"/>
      <c r="ZF109" s="47"/>
      <c r="ZG109" s="47"/>
      <c r="ZH109" s="48"/>
      <c r="ZI109" s="49"/>
      <c r="ZJ109" s="50"/>
      <c r="ZL109" s="51"/>
      <c r="ZM109" s="51"/>
      <c r="ZO109" s="46"/>
      <c r="ZP109" s="46"/>
      <c r="ZQ109" s="47"/>
      <c r="ZR109" s="47"/>
      <c r="ZS109" s="48"/>
      <c r="ZT109" s="49"/>
      <c r="ZU109" s="50"/>
      <c r="ZW109" s="51"/>
      <c r="ZX109" s="51"/>
      <c r="ZZ109" s="46"/>
      <c r="AAA109" s="46"/>
      <c r="AAB109" s="47"/>
      <c r="AAC109" s="47"/>
      <c r="AAD109" s="48"/>
      <c r="AAE109" s="49"/>
      <c r="AAF109" s="50"/>
      <c r="AAH109" s="51"/>
      <c r="AAI109" s="51"/>
      <c r="AAK109" s="46"/>
      <c r="AAL109" s="46"/>
      <c r="AAM109" s="47"/>
      <c r="AAN109" s="47"/>
      <c r="AAO109" s="48"/>
      <c r="AAP109" s="49"/>
      <c r="AAQ109" s="50"/>
      <c r="AAS109" s="51"/>
      <c r="AAT109" s="51"/>
      <c r="AAV109" s="46"/>
      <c r="AAW109" s="46"/>
      <c r="AAX109" s="47"/>
      <c r="AAY109" s="47"/>
      <c r="AAZ109" s="48"/>
      <c r="ABA109" s="49"/>
      <c r="ABB109" s="50"/>
      <c r="ABD109" s="51"/>
      <c r="ABE109" s="51"/>
      <c r="ABG109" s="46"/>
      <c r="ABH109" s="46"/>
      <c r="ABI109" s="47"/>
      <c r="ABJ109" s="47"/>
      <c r="ABK109" s="48"/>
      <c r="ABL109" s="49"/>
      <c r="ABM109" s="50"/>
      <c r="ABO109" s="51"/>
      <c r="ABP109" s="51"/>
      <c r="ABR109" s="46"/>
      <c r="ABS109" s="46"/>
      <c r="ABT109" s="47"/>
      <c r="ABU109" s="47"/>
      <c r="ABV109" s="48"/>
      <c r="ABW109" s="49"/>
      <c r="ABX109" s="50"/>
      <c r="ABZ109" s="51"/>
      <c r="ACA109" s="51"/>
      <c r="ACC109" s="46"/>
      <c r="ACD109" s="46"/>
      <c r="ACE109" s="47"/>
      <c r="ACF109" s="47"/>
      <c r="ACG109" s="48"/>
      <c r="ACH109" s="49"/>
      <c r="ACI109" s="50"/>
      <c r="ACK109" s="51"/>
      <c r="ACL109" s="51"/>
      <c r="ACN109" s="46"/>
      <c r="ACO109" s="46"/>
      <c r="ACP109" s="47"/>
      <c r="ACQ109" s="47"/>
      <c r="ACR109" s="48"/>
      <c r="ACS109" s="49"/>
      <c r="ACT109" s="50"/>
      <c r="ACV109" s="51"/>
      <c r="ACW109" s="51"/>
      <c r="ACY109" s="46"/>
      <c r="ACZ109" s="46"/>
      <c r="ADA109" s="47"/>
      <c r="ADB109" s="47"/>
      <c r="ADC109" s="48"/>
      <c r="ADD109" s="49"/>
      <c r="ADE109" s="50"/>
      <c r="ADG109" s="51"/>
      <c r="ADH109" s="51"/>
      <c r="ADJ109" s="46"/>
      <c r="ADK109" s="46"/>
      <c r="ADL109" s="47"/>
      <c r="ADM109" s="47"/>
      <c r="ADN109" s="48"/>
      <c r="ADO109" s="49"/>
      <c r="ADP109" s="50"/>
      <c r="ADR109" s="51"/>
      <c r="ADS109" s="51"/>
      <c r="ADU109" s="46"/>
      <c r="ADV109" s="46"/>
      <c r="ADW109" s="47"/>
      <c r="ADX109" s="47"/>
      <c r="ADY109" s="48"/>
      <c r="ADZ109" s="49"/>
      <c r="AEA109" s="50"/>
      <c r="AEC109" s="51"/>
      <c r="AED109" s="51"/>
      <c r="AEF109" s="46"/>
      <c r="AEG109" s="46"/>
      <c r="AEH109" s="47"/>
      <c r="AEI109" s="47"/>
      <c r="AEJ109" s="48"/>
      <c r="AEK109" s="49"/>
      <c r="AEL109" s="50"/>
      <c r="AEN109" s="51"/>
      <c r="AEO109" s="51"/>
      <c r="AEQ109" s="46"/>
      <c r="AER109" s="46"/>
      <c r="AES109" s="47"/>
      <c r="AET109" s="47"/>
      <c r="AEU109" s="48"/>
      <c r="AEV109" s="49"/>
      <c r="AEW109" s="50"/>
      <c r="AEY109" s="51"/>
      <c r="AEZ109" s="51"/>
      <c r="AFB109" s="46"/>
      <c r="AFC109" s="46"/>
      <c r="AFD109" s="47"/>
      <c r="AFE109" s="47"/>
      <c r="AFF109" s="48"/>
      <c r="AFG109" s="49"/>
      <c r="AFH109" s="50"/>
      <c r="AFJ109" s="51"/>
      <c r="AFK109" s="51"/>
      <c r="AFM109" s="46"/>
      <c r="AFN109" s="46"/>
      <c r="AFO109" s="47"/>
      <c r="AFP109" s="47"/>
      <c r="AFQ109" s="48"/>
      <c r="AFR109" s="49"/>
      <c r="AFS109" s="50"/>
      <c r="AFU109" s="51"/>
      <c r="AFV109" s="51"/>
      <c r="AFX109" s="46"/>
      <c r="AFY109" s="46"/>
      <c r="AFZ109" s="47"/>
      <c r="AGA109" s="47"/>
      <c r="AGB109" s="48"/>
      <c r="AGC109" s="49"/>
      <c r="AGD109" s="50"/>
      <c r="AGF109" s="51"/>
      <c r="AGG109" s="51"/>
      <c r="AGI109" s="46"/>
      <c r="AGJ109" s="46"/>
      <c r="AGK109" s="47"/>
      <c r="AGL109" s="47"/>
      <c r="AGM109" s="48"/>
      <c r="AGN109" s="49"/>
      <c r="AGO109" s="50"/>
      <c r="AGQ109" s="51"/>
      <c r="AGR109" s="51"/>
      <c r="AGT109" s="46"/>
      <c r="AGU109" s="46"/>
      <c r="AGV109" s="47"/>
      <c r="AGW109" s="47"/>
      <c r="AGX109" s="48"/>
      <c r="AGY109" s="49"/>
      <c r="AGZ109" s="50"/>
      <c r="AHB109" s="51"/>
      <c r="AHC109" s="51"/>
      <c r="AHE109" s="46"/>
      <c r="AHF109" s="46"/>
      <c r="AHG109" s="47"/>
      <c r="AHH109" s="47"/>
      <c r="AHI109" s="48"/>
      <c r="AHJ109" s="49"/>
      <c r="AHK109" s="50"/>
      <c r="AHM109" s="51"/>
      <c r="AHN109" s="51"/>
      <c r="AHP109" s="46"/>
      <c r="AHQ109" s="46"/>
      <c r="AHR109" s="47"/>
      <c r="AHS109" s="47"/>
      <c r="AHT109" s="48"/>
      <c r="AHU109" s="49"/>
      <c r="AHV109" s="50"/>
      <c r="AHX109" s="51"/>
      <c r="AHY109" s="51"/>
      <c r="AIA109" s="46"/>
      <c r="AIB109" s="46"/>
      <c r="AIC109" s="47"/>
      <c r="AID109" s="47"/>
      <c r="AIE109" s="48"/>
      <c r="AIF109" s="49"/>
      <c r="AIG109" s="50"/>
      <c r="AII109" s="51"/>
      <c r="AIJ109" s="51"/>
      <c r="AIL109" s="46"/>
      <c r="AIM109" s="46"/>
      <c r="AIN109" s="47"/>
      <c r="AIO109" s="47"/>
      <c r="AIP109" s="48"/>
      <c r="AIQ109" s="49"/>
      <c r="AIR109" s="50"/>
      <c r="AIT109" s="51"/>
      <c r="AIU109" s="51"/>
      <c r="AIW109" s="46"/>
      <c r="AIX109" s="46"/>
      <c r="AIY109" s="47"/>
      <c r="AIZ109" s="47"/>
      <c r="AJA109" s="48"/>
      <c r="AJB109" s="49"/>
      <c r="AJC109" s="50"/>
      <c r="AJE109" s="51"/>
      <c r="AJF109" s="51"/>
      <c r="AJH109" s="46"/>
      <c r="AJI109" s="46"/>
      <c r="AJJ109" s="47"/>
      <c r="AJK109" s="47"/>
      <c r="AJL109" s="48"/>
      <c r="AJM109" s="49"/>
      <c r="AJN109" s="50"/>
      <c r="AJP109" s="51"/>
      <c r="AJQ109" s="51"/>
      <c r="AJS109" s="46"/>
      <c r="AJT109" s="46"/>
      <c r="AJU109" s="47"/>
      <c r="AJV109" s="47"/>
      <c r="AJW109" s="48"/>
      <c r="AJX109" s="49"/>
      <c r="AJY109" s="50"/>
      <c r="AKA109" s="51"/>
      <c r="AKB109" s="51"/>
      <c r="AKD109" s="46"/>
      <c r="AKE109" s="46"/>
      <c r="AKF109" s="47"/>
      <c r="AKG109" s="47"/>
      <c r="AKH109" s="48"/>
      <c r="AKI109" s="49"/>
      <c r="AKJ109" s="50"/>
      <c r="AKL109" s="51"/>
      <c r="AKM109" s="51"/>
      <c r="AKO109" s="46"/>
      <c r="AKP109" s="46"/>
      <c r="AKQ109" s="47"/>
      <c r="AKR109" s="47"/>
      <c r="AKS109" s="48"/>
      <c r="AKT109" s="49"/>
      <c r="AKU109" s="50"/>
      <c r="AKW109" s="51"/>
      <c r="AKX109" s="51"/>
      <c r="AKZ109" s="46"/>
      <c r="ALA109" s="46"/>
      <c r="ALB109" s="47"/>
      <c r="ALC109" s="47"/>
      <c r="ALD109" s="48"/>
      <c r="ALE109" s="49"/>
      <c r="ALF109" s="50"/>
      <c r="ALH109" s="51"/>
      <c r="ALI109" s="51"/>
      <c r="ALK109" s="46"/>
      <c r="ALL109" s="46"/>
      <c r="ALM109" s="47"/>
      <c r="ALN109" s="47"/>
      <c r="ALO109" s="48"/>
      <c r="ALP109" s="49"/>
      <c r="ALQ109" s="50"/>
      <c r="ALS109" s="51"/>
      <c r="ALT109" s="51"/>
      <c r="ALV109" s="46"/>
      <c r="ALW109" s="46"/>
      <c r="ALX109" s="47"/>
      <c r="ALY109" s="47"/>
      <c r="ALZ109" s="48"/>
      <c r="AMA109" s="49"/>
      <c r="AMB109" s="50"/>
      <c r="AMD109" s="51"/>
      <c r="AME109" s="51"/>
      <c r="AMG109" s="46"/>
    </row>
    <row r="110" spans="1:1021" s="45" customFormat="1" ht="28" x14ac:dyDescent="0.15">
      <c r="A110" s="442"/>
      <c r="B110" s="79"/>
      <c r="C110" s="79"/>
      <c r="D110" s="451" t="s">
        <v>1298</v>
      </c>
      <c r="E110" s="532" t="s">
        <v>1299</v>
      </c>
      <c r="F110" s="525" t="s">
        <v>1300</v>
      </c>
      <c r="G110" s="533" t="s">
        <v>92</v>
      </c>
      <c r="I110" s="46"/>
      <c r="J110" s="46"/>
      <c r="K110" s="47"/>
      <c r="L110" s="47"/>
      <c r="M110" s="48"/>
      <c r="N110" s="49"/>
      <c r="O110" s="50"/>
      <c r="Q110" s="51"/>
      <c r="R110" s="51"/>
      <c r="T110" s="46"/>
      <c r="U110" s="46"/>
      <c r="V110" s="47"/>
      <c r="W110" s="47"/>
      <c r="X110" s="48"/>
      <c r="Y110" s="49"/>
      <c r="Z110" s="50"/>
      <c r="AB110" s="51"/>
      <c r="AC110" s="51"/>
      <c r="AE110" s="46"/>
      <c r="AF110" s="46"/>
      <c r="AG110" s="47"/>
      <c r="AH110" s="47"/>
      <c r="AI110" s="48"/>
      <c r="AJ110" s="49"/>
      <c r="AK110" s="50"/>
      <c r="AM110" s="51"/>
      <c r="AN110" s="51"/>
      <c r="AP110" s="46"/>
      <c r="AQ110" s="46"/>
      <c r="AR110" s="47"/>
      <c r="AS110" s="47"/>
      <c r="AT110" s="48"/>
      <c r="AU110" s="49"/>
      <c r="AV110" s="50"/>
      <c r="AX110" s="51"/>
      <c r="AY110" s="51"/>
      <c r="BA110" s="46"/>
      <c r="BB110" s="46"/>
      <c r="BC110" s="47"/>
      <c r="BD110" s="47"/>
      <c r="BE110" s="48"/>
      <c r="BF110" s="49"/>
      <c r="BG110" s="50"/>
      <c r="BI110" s="51"/>
      <c r="BJ110" s="51"/>
      <c r="BL110" s="46"/>
      <c r="BM110" s="46"/>
      <c r="BN110" s="47"/>
      <c r="BO110" s="47"/>
      <c r="BP110" s="48"/>
      <c r="BQ110" s="49"/>
      <c r="BR110" s="50"/>
      <c r="BT110" s="51"/>
      <c r="BU110" s="51"/>
      <c r="BW110" s="46"/>
      <c r="BX110" s="46"/>
      <c r="BY110" s="47"/>
      <c r="BZ110" s="47"/>
      <c r="CA110" s="48"/>
      <c r="CB110" s="49"/>
      <c r="CC110" s="50"/>
      <c r="CE110" s="51"/>
      <c r="CF110" s="51"/>
      <c r="CH110" s="46"/>
      <c r="CI110" s="46"/>
      <c r="CJ110" s="47"/>
      <c r="CK110" s="47"/>
      <c r="CL110" s="48"/>
      <c r="CM110" s="49"/>
      <c r="CN110" s="50"/>
      <c r="CP110" s="51"/>
      <c r="CQ110" s="51"/>
      <c r="CS110" s="46"/>
      <c r="CT110" s="46"/>
      <c r="CU110" s="47"/>
      <c r="CV110" s="47"/>
      <c r="CW110" s="48"/>
      <c r="CX110" s="49"/>
      <c r="CY110" s="50"/>
      <c r="DA110" s="51"/>
      <c r="DB110" s="51"/>
      <c r="DD110" s="46"/>
      <c r="DE110" s="46"/>
      <c r="DF110" s="47"/>
      <c r="DG110" s="47"/>
      <c r="DH110" s="48"/>
      <c r="DI110" s="49"/>
      <c r="DJ110" s="50"/>
      <c r="DL110" s="51"/>
      <c r="DM110" s="51"/>
      <c r="DO110" s="46"/>
      <c r="DP110" s="46"/>
      <c r="DQ110" s="47"/>
      <c r="DR110" s="47"/>
      <c r="DS110" s="48"/>
      <c r="DT110" s="49"/>
      <c r="DU110" s="50"/>
      <c r="DW110" s="51"/>
      <c r="DX110" s="51"/>
      <c r="DZ110" s="46"/>
      <c r="EA110" s="46"/>
      <c r="EB110" s="47"/>
      <c r="EC110" s="47"/>
      <c r="ED110" s="48"/>
      <c r="EE110" s="49"/>
      <c r="EF110" s="50"/>
      <c r="EH110" s="51"/>
      <c r="EI110" s="51"/>
      <c r="EK110" s="46"/>
      <c r="EL110" s="46"/>
      <c r="EM110" s="47"/>
      <c r="EN110" s="47"/>
      <c r="EO110" s="48"/>
      <c r="EP110" s="49"/>
      <c r="EQ110" s="50"/>
      <c r="ES110" s="51"/>
      <c r="ET110" s="51"/>
      <c r="EV110" s="46"/>
      <c r="EW110" s="46"/>
      <c r="EX110" s="47"/>
      <c r="EY110" s="47"/>
      <c r="EZ110" s="48"/>
      <c r="FA110" s="49"/>
      <c r="FB110" s="50"/>
      <c r="FD110" s="51"/>
      <c r="FE110" s="51"/>
      <c r="FG110" s="46"/>
      <c r="FH110" s="46"/>
      <c r="FI110" s="47"/>
      <c r="FJ110" s="47"/>
      <c r="FK110" s="48"/>
      <c r="FL110" s="49"/>
      <c r="FM110" s="50"/>
      <c r="FO110" s="51"/>
      <c r="FP110" s="51"/>
      <c r="FR110" s="46"/>
      <c r="FS110" s="46"/>
      <c r="FT110" s="47"/>
      <c r="FU110" s="47"/>
      <c r="FV110" s="48"/>
      <c r="FW110" s="49"/>
      <c r="FX110" s="50"/>
      <c r="FZ110" s="51"/>
      <c r="GA110" s="51"/>
      <c r="GC110" s="46"/>
      <c r="GD110" s="46"/>
      <c r="GE110" s="47"/>
      <c r="GF110" s="47"/>
      <c r="GG110" s="48"/>
      <c r="GH110" s="49"/>
      <c r="GI110" s="50"/>
      <c r="GK110" s="51"/>
      <c r="GL110" s="51"/>
      <c r="GN110" s="46"/>
      <c r="GO110" s="46"/>
      <c r="GP110" s="47"/>
      <c r="GQ110" s="47"/>
      <c r="GR110" s="48"/>
      <c r="GS110" s="49"/>
      <c r="GT110" s="50"/>
      <c r="GV110" s="51"/>
      <c r="GW110" s="51"/>
      <c r="GY110" s="46"/>
      <c r="GZ110" s="46"/>
      <c r="HA110" s="47"/>
      <c r="HB110" s="47"/>
      <c r="HC110" s="48"/>
      <c r="HD110" s="49"/>
      <c r="HE110" s="50"/>
      <c r="HG110" s="51"/>
      <c r="HH110" s="51"/>
      <c r="HJ110" s="46"/>
      <c r="HK110" s="46"/>
      <c r="HL110" s="47"/>
      <c r="HM110" s="47"/>
      <c r="HN110" s="48"/>
      <c r="HO110" s="49"/>
      <c r="HP110" s="50"/>
      <c r="HR110" s="51"/>
      <c r="HS110" s="51"/>
      <c r="HU110" s="46"/>
      <c r="HV110" s="46"/>
      <c r="HW110" s="47"/>
      <c r="HX110" s="47"/>
      <c r="HY110" s="48"/>
      <c r="HZ110" s="49"/>
      <c r="IA110" s="50"/>
      <c r="IC110" s="51"/>
      <c r="ID110" s="51"/>
      <c r="IF110" s="46"/>
      <c r="IG110" s="46"/>
      <c r="IH110" s="47"/>
      <c r="II110" s="47"/>
      <c r="IJ110" s="48"/>
      <c r="IK110" s="49"/>
      <c r="IL110" s="50"/>
      <c r="IN110" s="51"/>
      <c r="IO110" s="51"/>
      <c r="IQ110" s="46"/>
      <c r="IR110" s="46"/>
      <c r="IS110" s="47"/>
      <c r="IT110" s="47"/>
      <c r="IU110" s="48"/>
      <c r="IV110" s="49"/>
      <c r="IW110" s="50"/>
      <c r="IY110" s="51"/>
      <c r="IZ110" s="51"/>
      <c r="JB110" s="46"/>
      <c r="JC110" s="46"/>
      <c r="JD110" s="47"/>
      <c r="JE110" s="47"/>
      <c r="JF110" s="48"/>
      <c r="JG110" s="49"/>
      <c r="JH110" s="50"/>
      <c r="JJ110" s="51"/>
      <c r="JK110" s="51"/>
      <c r="JM110" s="46"/>
      <c r="JN110" s="46"/>
      <c r="JO110" s="47"/>
      <c r="JP110" s="47"/>
      <c r="JQ110" s="48"/>
      <c r="JR110" s="49"/>
      <c r="JS110" s="50"/>
      <c r="JU110" s="51"/>
      <c r="JV110" s="51"/>
      <c r="JX110" s="46"/>
      <c r="JY110" s="46"/>
      <c r="JZ110" s="47"/>
      <c r="KA110" s="47"/>
      <c r="KB110" s="48"/>
      <c r="KC110" s="49"/>
      <c r="KD110" s="50"/>
      <c r="KF110" s="51"/>
      <c r="KG110" s="51"/>
      <c r="KI110" s="46"/>
      <c r="KJ110" s="46"/>
      <c r="KK110" s="47"/>
      <c r="KL110" s="47"/>
      <c r="KM110" s="48"/>
      <c r="KN110" s="49"/>
      <c r="KO110" s="50"/>
      <c r="KQ110" s="51"/>
      <c r="KR110" s="51"/>
      <c r="KT110" s="46"/>
      <c r="KU110" s="46"/>
      <c r="KV110" s="47"/>
      <c r="KW110" s="47"/>
      <c r="KX110" s="48"/>
      <c r="KY110" s="49"/>
      <c r="KZ110" s="50"/>
      <c r="LB110" s="51"/>
      <c r="LC110" s="51"/>
      <c r="LE110" s="46"/>
      <c r="LF110" s="46"/>
      <c r="LG110" s="47"/>
      <c r="LH110" s="47"/>
      <c r="LI110" s="48"/>
      <c r="LJ110" s="49"/>
      <c r="LK110" s="50"/>
      <c r="LM110" s="51"/>
      <c r="LN110" s="51"/>
      <c r="LP110" s="46"/>
      <c r="LQ110" s="46"/>
      <c r="LR110" s="47"/>
      <c r="LS110" s="47"/>
      <c r="LT110" s="48"/>
      <c r="LU110" s="49"/>
      <c r="LV110" s="50"/>
      <c r="LX110" s="51"/>
      <c r="LY110" s="51"/>
      <c r="MA110" s="46"/>
      <c r="MB110" s="46"/>
      <c r="MC110" s="47"/>
      <c r="MD110" s="47"/>
      <c r="ME110" s="48"/>
      <c r="MF110" s="49"/>
      <c r="MG110" s="50"/>
      <c r="MI110" s="51"/>
      <c r="MJ110" s="51"/>
      <c r="ML110" s="46"/>
      <c r="MM110" s="46"/>
      <c r="MN110" s="47"/>
      <c r="MO110" s="47"/>
      <c r="MP110" s="48"/>
      <c r="MQ110" s="49"/>
      <c r="MR110" s="50"/>
      <c r="MT110" s="51"/>
      <c r="MU110" s="51"/>
      <c r="MW110" s="46"/>
      <c r="MX110" s="46"/>
      <c r="MY110" s="47"/>
      <c r="MZ110" s="47"/>
      <c r="NA110" s="48"/>
      <c r="NB110" s="49"/>
      <c r="NC110" s="50"/>
      <c r="NE110" s="51"/>
      <c r="NF110" s="51"/>
      <c r="NH110" s="46"/>
      <c r="NI110" s="46"/>
      <c r="NJ110" s="47"/>
      <c r="NK110" s="47"/>
      <c r="NL110" s="48"/>
      <c r="NM110" s="49"/>
      <c r="NN110" s="50"/>
      <c r="NP110" s="51"/>
      <c r="NQ110" s="51"/>
      <c r="NS110" s="46"/>
      <c r="NT110" s="46"/>
      <c r="NU110" s="47"/>
      <c r="NV110" s="47"/>
      <c r="NW110" s="48"/>
      <c r="NX110" s="49"/>
      <c r="NY110" s="50"/>
      <c r="OA110" s="51"/>
      <c r="OB110" s="51"/>
      <c r="OD110" s="46"/>
      <c r="OE110" s="46"/>
      <c r="OF110" s="47"/>
      <c r="OG110" s="47"/>
      <c r="OH110" s="48"/>
      <c r="OI110" s="49"/>
      <c r="OJ110" s="50"/>
      <c r="OL110" s="51"/>
      <c r="OM110" s="51"/>
      <c r="OO110" s="46"/>
      <c r="OP110" s="46"/>
      <c r="OQ110" s="47"/>
      <c r="OR110" s="47"/>
      <c r="OS110" s="48"/>
      <c r="OT110" s="49"/>
      <c r="OU110" s="50"/>
      <c r="OW110" s="51"/>
      <c r="OX110" s="51"/>
      <c r="OZ110" s="46"/>
      <c r="PA110" s="46"/>
      <c r="PB110" s="47"/>
      <c r="PC110" s="47"/>
      <c r="PD110" s="48"/>
      <c r="PE110" s="49"/>
      <c r="PF110" s="50"/>
      <c r="PH110" s="51"/>
      <c r="PI110" s="51"/>
      <c r="PK110" s="46"/>
      <c r="PL110" s="46"/>
      <c r="PM110" s="47"/>
      <c r="PN110" s="47"/>
      <c r="PO110" s="48"/>
      <c r="PP110" s="49"/>
      <c r="PQ110" s="50"/>
      <c r="PS110" s="51"/>
      <c r="PT110" s="51"/>
      <c r="PV110" s="46"/>
      <c r="PW110" s="46"/>
      <c r="PX110" s="47"/>
      <c r="PY110" s="47"/>
      <c r="PZ110" s="48"/>
      <c r="QA110" s="49"/>
      <c r="QB110" s="50"/>
      <c r="QD110" s="51"/>
      <c r="QE110" s="51"/>
      <c r="QG110" s="46"/>
      <c r="QH110" s="46"/>
      <c r="QI110" s="47"/>
      <c r="QJ110" s="47"/>
      <c r="QK110" s="48"/>
      <c r="QL110" s="49"/>
      <c r="QM110" s="50"/>
      <c r="QO110" s="51"/>
      <c r="QP110" s="51"/>
      <c r="QR110" s="46"/>
      <c r="QS110" s="46"/>
      <c r="QT110" s="47"/>
      <c r="QU110" s="47"/>
      <c r="QV110" s="48"/>
      <c r="QW110" s="49"/>
      <c r="QX110" s="50"/>
      <c r="QZ110" s="51"/>
      <c r="RA110" s="51"/>
      <c r="RC110" s="46"/>
      <c r="RD110" s="46"/>
      <c r="RE110" s="47"/>
      <c r="RF110" s="47"/>
      <c r="RG110" s="48"/>
      <c r="RH110" s="49"/>
      <c r="RI110" s="50"/>
      <c r="RK110" s="51"/>
      <c r="RL110" s="51"/>
      <c r="RN110" s="46"/>
      <c r="RO110" s="46"/>
      <c r="RP110" s="47"/>
      <c r="RQ110" s="47"/>
      <c r="RR110" s="48"/>
      <c r="RS110" s="49"/>
      <c r="RT110" s="50"/>
      <c r="RV110" s="51"/>
      <c r="RW110" s="51"/>
      <c r="RY110" s="46"/>
      <c r="RZ110" s="46"/>
      <c r="SA110" s="47"/>
      <c r="SB110" s="47"/>
      <c r="SC110" s="48"/>
      <c r="SD110" s="49"/>
      <c r="SE110" s="50"/>
      <c r="SG110" s="51"/>
      <c r="SH110" s="51"/>
      <c r="SJ110" s="46"/>
      <c r="SK110" s="46"/>
      <c r="SL110" s="47"/>
      <c r="SM110" s="47"/>
      <c r="SN110" s="48"/>
      <c r="SO110" s="49"/>
      <c r="SP110" s="50"/>
      <c r="SR110" s="51"/>
      <c r="SS110" s="51"/>
      <c r="SU110" s="46"/>
      <c r="SV110" s="46"/>
      <c r="SW110" s="47"/>
      <c r="SX110" s="47"/>
      <c r="SY110" s="48"/>
      <c r="SZ110" s="49"/>
      <c r="TA110" s="50"/>
      <c r="TC110" s="51"/>
      <c r="TD110" s="51"/>
      <c r="TF110" s="46"/>
      <c r="TG110" s="46"/>
      <c r="TH110" s="47"/>
      <c r="TI110" s="47"/>
      <c r="TJ110" s="48"/>
      <c r="TK110" s="49"/>
      <c r="TL110" s="50"/>
      <c r="TN110" s="51"/>
      <c r="TO110" s="51"/>
      <c r="TQ110" s="46"/>
      <c r="TR110" s="46"/>
      <c r="TS110" s="47"/>
      <c r="TT110" s="47"/>
      <c r="TU110" s="48"/>
      <c r="TV110" s="49"/>
      <c r="TW110" s="50"/>
      <c r="TY110" s="51"/>
      <c r="TZ110" s="51"/>
      <c r="UB110" s="46"/>
      <c r="UC110" s="46"/>
      <c r="UD110" s="47"/>
      <c r="UE110" s="47"/>
      <c r="UF110" s="48"/>
      <c r="UG110" s="49"/>
      <c r="UH110" s="50"/>
      <c r="UJ110" s="51"/>
      <c r="UK110" s="51"/>
      <c r="UM110" s="46"/>
      <c r="UN110" s="46"/>
      <c r="UO110" s="47"/>
      <c r="UP110" s="47"/>
      <c r="UQ110" s="48"/>
      <c r="UR110" s="49"/>
      <c r="US110" s="50"/>
      <c r="UU110" s="51"/>
      <c r="UV110" s="51"/>
      <c r="UX110" s="46"/>
      <c r="UY110" s="46"/>
      <c r="UZ110" s="47"/>
      <c r="VA110" s="47"/>
      <c r="VB110" s="48"/>
      <c r="VC110" s="49"/>
      <c r="VD110" s="50"/>
      <c r="VF110" s="51"/>
      <c r="VG110" s="51"/>
      <c r="VI110" s="46"/>
      <c r="VJ110" s="46"/>
      <c r="VK110" s="47"/>
      <c r="VL110" s="47"/>
      <c r="VM110" s="48"/>
      <c r="VN110" s="49"/>
      <c r="VO110" s="50"/>
      <c r="VQ110" s="51"/>
      <c r="VR110" s="51"/>
      <c r="VT110" s="46"/>
      <c r="VU110" s="46"/>
      <c r="VV110" s="47"/>
      <c r="VW110" s="47"/>
      <c r="VX110" s="48"/>
      <c r="VY110" s="49"/>
      <c r="VZ110" s="50"/>
      <c r="WB110" s="51"/>
      <c r="WC110" s="51"/>
      <c r="WE110" s="46"/>
      <c r="WF110" s="46"/>
      <c r="WG110" s="47"/>
      <c r="WH110" s="47"/>
      <c r="WI110" s="48"/>
      <c r="WJ110" s="49"/>
      <c r="WK110" s="50"/>
      <c r="WM110" s="51"/>
      <c r="WN110" s="51"/>
      <c r="WP110" s="46"/>
      <c r="WQ110" s="46"/>
      <c r="WR110" s="47"/>
      <c r="WS110" s="47"/>
      <c r="WT110" s="48"/>
      <c r="WU110" s="49"/>
      <c r="WV110" s="50"/>
      <c r="WX110" s="51"/>
      <c r="WY110" s="51"/>
      <c r="XA110" s="46"/>
      <c r="XB110" s="46"/>
      <c r="XC110" s="47"/>
      <c r="XD110" s="47"/>
      <c r="XE110" s="48"/>
      <c r="XF110" s="49"/>
      <c r="XG110" s="50"/>
      <c r="XI110" s="51"/>
      <c r="XJ110" s="51"/>
      <c r="XL110" s="46"/>
      <c r="XM110" s="46"/>
      <c r="XN110" s="47"/>
      <c r="XO110" s="47"/>
      <c r="XP110" s="48"/>
      <c r="XQ110" s="49"/>
      <c r="XR110" s="50"/>
      <c r="XT110" s="51"/>
      <c r="XU110" s="51"/>
      <c r="XW110" s="46"/>
      <c r="XX110" s="46"/>
      <c r="XY110" s="47"/>
      <c r="XZ110" s="47"/>
      <c r="YA110" s="48"/>
      <c r="YB110" s="49"/>
      <c r="YC110" s="50"/>
      <c r="YE110" s="51"/>
      <c r="YF110" s="51"/>
      <c r="YH110" s="46"/>
      <c r="YI110" s="46"/>
      <c r="YJ110" s="47"/>
      <c r="YK110" s="47"/>
      <c r="YL110" s="48"/>
      <c r="YM110" s="49"/>
      <c r="YN110" s="50"/>
      <c r="YP110" s="51"/>
      <c r="YQ110" s="51"/>
      <c r="YS110" s="46"/>
      <c r="YT110" s="46"/>
      <c r="YU110" s="47"/>
      <c r="YV110" s="47"/>
      <c r="YW110" s="48"/>
      <c r="YX110" s="49"/>
      <c r="YY110" s="50"/>
      <c r="ZA110" s="51"/>
      <c r="ZB110" s="51"/>
      <c r="ZD110" s="46"/>
      <c r="ZE110" s="46"/>
      <c r="ZF110" s="47"/>
      <c r="ZG110" s="47"/>
      <c r="ZH110" s="48"/>
      <c r="ZI110" s="49"/>
      <c r="ZJ110" s="50"/>
      <c r="ZL110" s="51"/>
      <c r="ZM110" s="51"/>
      <c r="ZO110" s="46"/>
      <c r="ZP110" s="46"/>
      <c r="ZQ110" s="47"/>
      <c r="ZR110" s="47"/>
      <c r="ZS110" s="48"/>
      <c r="ZT110" s="49"/>
      <c r="ZU110" s="50"/>
      <c r="ZW110" s="51"/>
      <c r="ZX110" s="51"/>
      <c r="ZZ110" s="46"/>
      <c r="AAA110" s="46"/>
      <c r="AAB110" s="47"/>
      <c r="AAC110" s="47"/>
      <c r="AAD110" s="48"/>
      <c r="AAE110" s="49"/>
      <c r="AAF110" s="50"/>
      <c r="AAH110" s="51"/>
      <c r="AAI110" s="51"/>
      <c r="AAK110" s="46"/>
      <c r="AAL110" s="46"/>
      <c r="AAM110" s="47"/>
      <c r="AAN110" s="47"/>
      <c r="AAO110" s="48"/>
      <c r="AAP110" s="49"/>
      <c r="AAQ110" s="50"/>
      <c r="AAS110" s="51"/>
      <c r="AAT110" s="51"/>
      <c r="AAV110" s="46"/>
      <c r="AAW110" s="46"/>
      <c r="AAX110" s="47"/>
      <c r="AAY110" s="47"/>
      <c r="AAZ110" s="48"/>
      <c r="ABA110" s="49"/>
      <c r="ABB110" s="50"/>
      <c r="ABD110" s="51"/>
      <c r="ABE110" s="51"/>
      <c r="ABG110" s="46"/>
      <c r="ABH110" s="46"/>
      <c r="ABI110" s="47"/>
      <c r="ABJ110" s="47"/>
      <c r="ABK110" s="48"/>
      <c r="ABL110" s="49"/>
      <c r="ABM110" s="50"/>
      <c r="ABO110" s="51"/>
      <c r="ABP110" s="51"/>
      <c r="ABR110" s="46"/>
      <c r="ABS110" s="46"/>
      <c r="ABT110" s="47"/>
      <c r="ABU110" s="47"/>
      <c r="ABV110" s="48"/>
      <c r="ABW110" s="49"/>
      <c r="ABX110" s="50"/>
      <c r="ABZ110" s="51"/>
      <c r="ACA110" s="51"/>
      <c r="ACC110" s="46"/>
      <c r="ACD110" s="46"/>
      <c r="ACE110" s="47"/>
      <c r="ACF110" s="47"/>
      <c r="ACG110" s="48"/>
      <c r="ACH110" s="49"/>
      <c r="ACI110" s="50"/>
      <c r="ACK110" s="51"/>
      <c r="ACL110" s="51"/>
      <c r="ACN110" s="46"/>
      <c r="ACO110" s="46"/>
      <c r="ACP110" s="47"/>
      <c r="ACQ110" s="47"/>
      <c r="ACR110" s="48"/>
      <c r="ACS110" s="49"/>
      <c r="ACT110" s="50"/>
      <c r="ACV110" s="51"/>
      <c r="ACW110" s="51"/>
      <c r="ACY110" s="46"/>
      <c r="ACZ110" s="46"/>
      <c r="ADA110" s="47"/>
      <c r="ADB110" s="47"/>
      <c r="ADC110" s="48"/>
      <c r="ADD110" s="49"/>
      <c r="ADE110" s="50"/>
      <c r="ADG110" s="51"/>
      <c r="ADH110" s="51"/>
      <c r="ADJ110" s="46"/>
      <c r="ADK110" s="46"/>
      <c r="ADL110" s="47"/>
      <c r="ADM110" s="47"/>
      <c r="ADN110" s="48"/>
      <c r="ADO110" s="49"/>
      <c r="ADP110" s="50"/>
      <c r="ADR110" s="51"/>
      <c r="ADS110" s="51"/>
      <c r="ADU110" s="46"/>
      <c r="ADV110" s="46"/>
      <c r="ADW110" s="47"/>
      <c r="ADX110" s="47"/>
      <c r="ADY110" s="48"/>
      <c r="ADZ110" s="49"/>
      <c r="AEA110" s="50"/>
      <c r="AEC110" s="51"/>
      <c r="AED110" s="51"/>
      <c r="AEF110" s="46"/>
      <c r="AEG110" s="46"/>
      <c r="AEH110" s="47"/>
      <c r="AEI110" s="47"/>
      <c r="AEJ110" s="48"/>
      <c r="AEK110" s="49"/>
      <c r="AEL110" s="50"/>
      <c r="AEN110" s="51"/>
      <c r="AEO110" s="51"/>
      <c r="AEQ110" s="46"/>
      <c r="AER110" s="46"/>
      <c r="AES110" s="47"/>
      <c r="AET110" s="47"/>
      <c r="AEU110" s="48"/>
      <c r="AEV110" s="49"/>
      <c r="AEW110" s="50"/>
      <c r="AEY110" s="51"/>
      <c r="AEZ110" s="51"/>
      <c r="AFB110" s="46"/>
      <c r="AFC110" s="46"/>
      <c r="AFD110" s="47"/>
      <c r="AFE110" s="47"/>
      <c r="AFF110" s="48"/>
      <c r="AFG110" s="49"/>
      <c r="AFH110" s="50"/>
      <c r="AFJ110" s="51"/>
      <c r="AFK110" s="51"/>
      <c r="AFM110" s="46"/>
      <c r="AFN110" s="46"/>
      <c r="AFO110" s="47"/>
      <c r="AFP110" s="47"/>
      <c r="AFQ110" s="48"/>
      <c r="AFR110" s="49"/>
      <c r="AFS110" s="50"/>
      <c r="AFU110" s="51"/>
      <c r="AFV110" s="51"/>
      <c r="AFX110" s="46"/>
      <c r="AFY110" s="46"/>
      <c r="AFZ110" s="47"/>
      <c r="AGA110" s="47"/>
      <c r="AGB110" s="48"/>
      <c r="AGC110" s="49"/>
      <c r="AGD110" s="50"/>
      <c r="AGF110" s="51"/>
      <c r="AGG110" s="51"/>
      <c r="AGI110" s="46"/>
      <c r="AGJ110" s="46"/>
      <c r="AGK110" s="47"/>
      <c r="AGL110" s="47"/>
      <c r="AGM110" s="48"/>
      <c r="AGN110" s="49"/>
      <c r="AGO110" s="50"/>
      <c r="AGQ110" s="51"/>
      <c r="AGR110" s="51"/>
      <c r="AGT110" s="46"/>
      <c r="AGU110" s="46"/>
      <c r="AGV110" s="47"/>
      <c r="AGW110" s="47"/>
      <c r="AGX110" s="48"/>
      <c r="AGY110" s="49"/>
      <c r="AGZ110" s="50"/>
      <c r="AHB110" s="51"/>
      <c r="AHC110" s="51"/>
      <c r="AHE110" s="46"/>
      <c r="AHF110" s="46"/>
      <c r="AHG110" s="47"/>
      <c r="AHH110" s="47"/>
      <c r="AHI110" s="48"/>
      <c r="AHJ110" s="49"/>
      <c r="AHK110" s="50"/>
      <c r="AHM110" s="51"/>
      <c r="AHN110" s="51"/>
      <c r="AHP110" s="46"/>
      <c r="AHQ110" s="46"/>
      <c r="AHR110" s="47"/>
      <c r="AHS110" s="47"/>
      <c r="AHT110" s="48"/>
      <c r="AHU110" s="49"/>
      <c r="AHV110" s="50"/>
      <c r="AHX110" s="51"/>
      <c r="AHY110" s="51"/>
      <c r="AIA110" s="46"/>
      <c r="AIB110" s="46"/>
      <c r="AIC110" s="47"/>
      <c r="AID110" s="47"/>
      <c r="AIE110" s="48"/>
      <c r="AIF110" s="49"/>
      <c r="AIG110" s="50"/>
      <c r="AII110" s="51"/>
      <c r="AIJ110" s="51"/>
      <c r="AIL110" s="46"/>
      <c r="AIM110" s="46"/>
      <c r="AIN110" s="47"/>
      <c r="AIO110" s="47"/>
      <c r="AIP110" s="48"/>
      <c r="AIQ110" s="49"/>
      <c r="AIR110" s="50"/>
      <c r="AIT110" s="51"/>
      <c r="AIU110" s="51"/>
      <c r="AIW110" s="46"/>
      <c r="AIX110" s="46"/>
      <c r="AIY110" s="47"/>
      <c r="AIZ110" s="47"/>
      <c r="AJA110" s="48"/>
      <c r="AJB110" s="49"/>
      <c r="AJC110" s="50"/>
      <c r="AJE110" s="51"/>
      <c r="AJF110" s="51"/>
      <c r="AJH110" s="46"/>
      <c r="AJI110" s="46"/>
      <c r="AJJ110" s="47"/>
      <c r="AJK110" s="47"/>
      <c r="AJL110" s="48"/>
      <c r="AJM110" s="49"/>
      <c r="AJN110" s="50"/>
      <c r="AJP110" s="51"/>
      <c r="AJQ110" s="51"/>
      <c r="AJS110" s="46"/>
      <c r="AJT110" s="46"/>
      <c r="AJU110" s="47"/>
      <c r="AJV110" s="47"/>
      <c r="AJW110" s="48"/>
      <c r="AJX110" s="49"/>
      <c r="AJY110" s="50"/>
      <c r="AKA110" s="51"/>
      <c r="AKB110" s="51"/>
      <c r="AKD110" s="46"/>
      <c r="AKE110" s="46"/>
      <c r="AKF110" s="47"/>
      <c r="AKG110" s="47"/>
      <c r="AKH110" s="48"/>
      <c r="AKI110" s="49"/>
      <c r="AKJ110" s="50"/>
      <c r="AKL110" s="51"/>
      <c r="AKM110" s="51"/>
      <c r="AKO110" s="46"/>
      <c r="AKP110" s="46"/>
      <c r="AKQ110" s="47"/>
      <c r="AKR110" s="47"/>
      <c r="AKS110" s="48"/>
      <c r="AKT110" s="49"/>
      <c r="AKU110" s="50"/>
      <c r="AKW110" s="51"/>
      <c r="AKX110" s="51"/>
      <c r="AKZ110" s="46"/>
      <c r="ALA110" s="46"/>
      <c r="ALB110" s="47"/>
      <c r="ALC110" s="47"/>
      <c r="ALD110" s="48"/>
      <c r="ALE110" s="49"/>
      <c r="ALF110" s="50"/>
      <c r="ALH110" s="51"/>
      <c r="ALI110" s="51"/>
      <c r="ALK110" s="46"/>
      <c r="ALL110" s="46"/>
      <c r="ALM110" s="47"/>
      <c r="ALN110" s="47"/>
      <c r="ALO110" s="48"/>
      <c r="ALP110" s="49"/>
      <c r="ALQ110" s="50"/>
      <c r="ALS110" s="51"/>
      <c r="ALT110" s="51"/>
      <c r="ALV110" s="46"/>
      <c r="ALW110" s="46"/>
      <c r="ALX110" s="47"/>
      <c r="ALY110" s="47"/>
      <c r="ALZ110" s="48"/>
      <c r="AMA110" s="49"/>
      <c r="AMB110" s="50"/>
      <c r="AMD110" s="51"/>
      <c r="AME110" s="51"/>
      <c r="AMG110" s="46"/>
    </row>
    <row r="111" spans="1:1021" x14ac:dyDescent="0.15">
      <c r="A111" s="435" t="s">
        <v>13</v>
      </c>
      <c r="B111" s="435"/>
      <c r="C111" s="453"/>
      <c r="D111" s="435"/>
      <c r="E111" s="435"/>
      <c r="F111" s="435"/>
      <c r="G111" s="435"/>
    </row>
    <row r="112" spans="1:1021" ht="28" x14ac:dyDescent="0.15">
      <c r="A112" s="71" t="s">
        <v>32</v>
      </c>
      <c r="B112" s="78"/>
      <c r="C112" s="79"/>
      <c r="D112" s="439" t="s">
        <v>408</v>
      </c>
      <c r="E112" s="439" t="s">
        <v>409</v>
      </c>
      <c r="F112" s="441" t="s">
        <v>410</v>
      </c>
      <c r="G112" s="440" t="s">
        <v>72</v>
      </c>
    </row>
    <row r="113" spans="1:7" ht="28" x14ac:dyDescent="0.15">
      <c r="A113" s="71" t="s">
        <v>33</v>
      </c>
      <c r="B113" s="78"/>
      <c r="C113" s="79"/>
      <c r="D113" s="439" t="s">
        <v>411</v>
      </c>
      <c r="E113" s="439" t="s">
        <v>409</v>
      </c>
      <c r="F113" s="441" t="s">
        <v>410</v>
      </c>
      <c r="G113" s="440" t="s">
        <v>72</v>
      </c>
    </row>
    <row r="114" spans="1:7" ht="28" x14ac:dyDescent="0.15">
      <c r="A114" s="71" t="s">
        <v>34</v>
      </c>
      <c r="B114" s="78"/>
      <c r="C114" s="79"/>
      <c r="D114" s="439" t="s">
        <v>1307</v>
      </c>
      <c r="E114" s="439" t="s">
        <v>225</v>
      </c>
      <c r="F114" s="441" t="s">
        <v>1308</v>
      </c>
      <c r="G114" s="440" t="s">
        <v>92</v>
      </c>
    </row>
    <row r="115" spans="1:7" ht="28" x14ac:dyDescent="0.15">
      <c r="A115" s="71" t="s">
        <v>35</v>
      </c>
      <c r="B115" s="78"/>
      <c r="C115" s="79"/>
      <c r="D115" s="439" t="s">
        <v>412</v>
      </c>
      <c r="E115" s="439" t="s">
        <v>126</v>
      </c>
      <c r="F115" s="441" t="s">
        <v>1309</v>
      </c>
      <c r="G115" s="440" t="s">
        <v>92</v>
      </c>
    </row>
    <row r="116" spans="1:7" ht="28" x14ac:dyDescent="0.15">
      <c r="A116" s="71" t="s">
        <v>36</v>
      </c>
      <c r="B116" s="78"/>
      <c r="C116" s="79"/>
      <c r="D116" s="80" t="s">
        <v>412</v>
      </c>
      <c r="E116" s="80" t="s">
        <v>683</v>
      </c>
      <c r="F116" s="67" t="s">
        <v>673</v>
      </c>
      <c r="G116" s="35" t="s">
        <v>92</v>
      </c>
    </row>
    <row r="117" spans="1:7" ht="14" x14ac:dyDescent="0.15">
      <c r="A117" s="71" t="s">
        <v>37</v>
      </c>
      <c r="B117" s="443"/>
      <c r="C117" s="443"/>
      <c r="D117" s="80" t="s">
        <v>413</v>
      </c>
      <c r="E117" s="80" t="s">
        <v>154</v>
      </c>
      <c r="F117" s="67" t="s">
        <v>414</v>
      </c>
      <c r="G117" s="440" t="s">
        <v>72</v>
      </c>
    </row>
    <row r="118" spans="1:7" ht="14" x14ac:dyDescent="0.15">
      <c r="A118" s="71" t="s">
        <v>38</v>
      </c>
      <c r="B118" s="443"/>
      <c r="C118" s="443"/>
      <c r="D118" s="439" t="s">
        <v>415</v>
      </c>
      <c r="E118" s="439" t="s">
        <v>416</v>
      </c>
      <c r="F118" s="441" t="s">
        <v>417</v>
      </c>
      <c r="G118" s="35" t="s">
        <v>92</v>
      </c>
    </row>
    <row r="119" spans="1:7" ht="28" x14ac:dyDescent="0.15">
      <c r="A119" s="71" t="s">
        <v>39</v>
      </c>
      <c r="B119" s="443"/>
      <c r="C119" s="443"/>
      <c r="D119" s="439" t="s">
        <v>415</v>
      </c>
      <c r="E119" s="439" t="s">
        <v>418</v>
      </c>
      <c r="F119" s="441" t="s">
        <v>419</v>
      </c>
      <c r="G119" s="35" t="s">
        <v>92</v>
      </c>
    </row>
    <row r="120" spans="1:7" ht="28" x14ac:dyDescent="0.15">
      <c r="A120" s="71" t="s">
        <v>40</v>
      </c>
      <c r="B120" s="440"/>
      <c r="C120" s="443"/>
      <c r="D120" s="439" t="s">
        <v>420</v>
      </c>
      <c r="E120" s="439" t="s">
        <v>211</v>
      </c>
      <c r="F120" s="441" t="s">
        <v>421</v>
      </c>
      <c r="G120" s="440" t="s">
        <v>72</v>
      </c>
    </row>
    <row r="121" spans="1:7" ht="28" x14ac:dyDescent="0.15">
      <c r="A121" s="71" t="s">
        <v>41</v>
      </c>
      <c r="B121" s="440"/>
      <c r="C121" s="443"/>
      <c r="D121" s="439" t="s">
        <v>511</v>
      </c>
      <c r="E121" s="439" t="s">
        <v>1310</v>
      </c>
      <c r="F121" s="441" t="s">
        <v>1311</v>
      </c>
      <c r="G121" s="440" t="s">
        <v>92</v>
      </c>
    </row>
    <row r="122" spans="1:7" ht="28" x14ac:dyDescent="0.15">
      <c r="A122" s="71" t="s">
        <v>42</v>
      </c>
      <c r="B122" s="440"/>
      <c r="C122" s="443"/>
      <c r="D122" s="439" t="s">
        <v>338</v>
      </c>
      <c r="E122" s="439" t="s">
        <v>339</v>
      </c>
      <c r="F122" s="441" t="s">
        <v>512</v>
      </c>
      <c r="G122" s="440" t="s">
        <v>62</v>
      </c>
    </row>
    <row r="123" spans="1:7" ht="28" x14ac:dyDescent="0.15">
      <c r="A123" s="71" t="s">
        <v>43</v>
      </c>
      <c r="B123" s="93"/>
      <c r="C123" s="53"/>
      <c r="D123" s="439" t="s">
        <v>169</v>
      </c>
      <c r="E123" s="439" t="s">
        <v>165</v>
      </c>
      <c r="F123" s="441" t="s">
        <v>166</v>
      </c>
      <c r="G123" s="52" t="s">
        <v>92</v>
      </c>
    </row>
    <row r="124" spans="1:7" ht="42" x14ac:dyDescent="0.15">
      <c r="A124" s="71" t="s">
        <v>44</v>
      </c>
      <c r="B124" s="93"/>
      <c r="C124" s="53"/>
      <c r="D124" s="439" t="s">
        <v>1312</v>
      </c>
      <c r="E124" s="439" t="s">
        <v>230</v>
      </c>
      <c r="F124" s="441" t="s">
        <v>1313</v>
      </c>
      <c r="G124" s="52" t="s">
        <v>62</v>
      </c>
    </row>
    <row r="125" spans="1:7" ht="28" x14ac:dyDescent="0.15">
      <c r="A125" s="71" t="s">
        <v>45</v>
      </c>
      <c r="B125" s="93"/>
      <c r="C125" s="53"/>
      <c r="D125" s="439" t="s">
        <v>1314</v>
      </c>
      <c r="E125" s="439" t="s">
        <v>1315</v>
      </c>
      <c r="F125" s="441" t="s">
        <v>1316</v>
      </c>
      <c r="G125" s="52" t="s">
        <v>92</v>
      </c>
    </row>
    <row r="126" spans="1:7" ht="28" x14ac:dyDescent="0.15">
      <c r="A126" s="71" t="s">
        <v>46</v>
      </c>
      <c r="B126" s="93"/>
      <c r="C126" s="53"/>
      <c r="D126" s="439" t="s">
        <v>575</v>
      </c>
      <c r="E126" s="439" t="s">
        <v>218</v>
      </c>
      <c r="F126" s="441" t="s">
        <v>1317</v>
      </c>
      <c r="G126" s="52" t="s">
        <v>195</v>
      </c>
    </row>
    <row r="127" spans="1:7" ht="42" x14ac:dyDescent="0.15">
      <c r="A127" s="71" t="s">
        <v>47</v>
      </c>
      <c r="B127" s="86"/>
      <c r="C127" s="93"/>
      <c r="D127" s="439" t="s">
        <v>422</v>
      </c>
      <c r="E127" s="439" t="s">
        <v>215</v>
      </c>
      <c r="F127" s="441" t="s">
        <v>423</v>
      </c>
      <c r="G127" s="52" t="s">
        <v>62</v>
      </c>
    </row>
    <row r="128" spans="1:7" ht="28" x14ac:dyDescent="0.15">
      <c r="A128" s="71" t="s">
        <v>49</v>
      </c>
      <c r="B128" s="79"/>
      <c r="C128" s="79"/>
      <c r="D128" s="439" t="s">
        <v>424</v>
      </c>
      <c r="E128" s="439" t="s">
        <v>425</v>
      </c>
      <c r="F128" s="441" t="s">
        <v>426</v>
      </c>
      <c r="G128" s="35" t="s">
        <v>92</v>
      </c>
    </row>
    <row r="129" spans="1:7" ht="28" x14ac:dyDescent="0.15">
      <c r="A129" s="71" t="s">
        <v>56</v>
      </c>
      <c r="B129" s="454"/>
      <c r="C129" s="454"/>
      <c r="D129" s="451" t="s">
        <v>684</v>
      </c>
      <c r="E129" s="452" t="s">
        <v>685</v>
      </c>
      <c r="F129" s="441" t="s">
        <v>686</v>
      </c>
      <c r="G129" s="52" t="s">
        <v>62</v>
      </c>
    </row>
    <row r="130" spans="1:7" ht="14" x14ac:dyDescent="0.15">
      <c r="A130" s="71" t="s">
        <v>57</v>
      </c>
      <c r="B130" s="455"/>
      <c r="C130" s="455"/>
      <c r="D130" s="456" t="s">
        <v>169</v>
      </c>
      <c r="E130" s="457" t="s">
        <v>406</v>
      </c>
      <c r="F130" s="458" t="s">
        <v>405</v>
      </c>
      <c r="G130" s="44" t="s">
        <v>744</v>
      </c>
    </row>
    <row r="131" spans="1:7" ht="28" x14ac:dyDescent="0.15">
      <c r="A131" s="71" t="s">
        <v>58</v>
      </c>
      <c r="B131" s="454"/>
      <c r="C131" s="454"/>
      <c r="D131" s="459" t="s">
        <v>687</v>
      </c>
      <c r="E131" s="452" t="s">
        <v>197</v>
      </c>
      <c r="F131" s="441" t="s">
        <v>688</v>
      </c>
      <c r="G131" s="442" t="s">
        <v>62</v>
      </c>
    </row>
    <row r="132" spans="1:7" ht="28" x14ac:dyDescent="0.15">
      <c r="A132" s="71" t="s">
        <v>763</v>
      </c>
      <c r="B132" s="454"/>
      <c r="C132" s="454"/>
      <c r="D132" s="459" t="s">
        <v>1318</v>
      </c>
      <c r="E132" s="452" t="s">
        <v>154</v>
      </c>
      <c r="F132" s="441" t="s">
        <v>405</v>
      </c>
      <c r="G132" s="52" t="s">
        <v>72</v>
      </c>
    </row>
    <row r="133" spans="1:7" ht="28" x14ac:dyDescent="0.15">
      <c r="A133" s="71" t="s">
        <v>764</v>
      </c>
      <c r="B133" s="454"/>
      <c r="C133" s="454"/>
      <c r="D133" s="459" t="s">
        <v>1344</v>
      </c>
      <c r="E133" s="532" t="s">
        <v>1345</v>
      </c>
      <c r="F133" s="525" t="s">
        <v>1346</v>
      </c>
      <c r="G133" s="533" t="s">
        <v>62</v>
      </c>
    </row>
    <row r="134" spans="1:7" x14ac:dyDescent="0.15">
      <c r="A134" s="161"/>
      <c r="B134" s="161"/>
      <c r="C134" s="161"/>
      <c r="D134" s="161"/>
      <c r="E134" s="161"/>
      <c r="F134" s="161"/>
      <c r="G134" s="161"/>
    </row>
    <row r="135" spans="1:7" ht="24.75" customHeight="1" x14ac:dyDescent="0.15">
      <c r="A135" s="460"/>
      <c r="B135" s="460"/>
      <c r="C135" s="461"/>
      <c r="D135" s="460"/>
      <c r="E135" s="460"/>
      <c r="F135" s="460"/>
      <c r="G135" s="460"/>
    </row>
  </sheetData>
  <mergeCells count="1">
    <mergeCell ref="A1:G1"/>
  </mergeCells>
  <pageMargins left="0.7" right="0.7" top="0.75" bottom="0.75" header="0.51180555555555496" footer="0.51180555555555496"/>
  <pageSetup paperSize="9" scale="67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FD7F-0EFD-44A8-A2AA-461EEDA2B452}">
  <sheetPr>
    <tabColor theme="4" tint="0.79998168889431442"/>
    <pageSetUpPr fitToPage="1"/>
  </sheetPr>
  <dimension ref="A1:K106"/>
  <sheetViews>
    <sheetView view="pageBreakPreview" zoomScaleNormal="100" zoomScaleSheetLayoutView="100" workbookViewId="0">
      <pane ySplit="2" topLeftCell="A105" activePane="bottomLeft" state="frozen"/>
      <selection pane="bottomLeft" activeCell="H23" sqref="H23"/>
    </sheetView>
  </sheetViews>
  <sheetFormatPr baseColWidth="10" defaultColWidth="8.83203125" defaultRowHeight="13" x14ac:dyDescent="0.15"/>
  <cols>
    <col min="1" max="1" width="6.5" style="361" customWidth="1"/>
    <col min="2" max="2" width="6.5" style="114" customWidth="1"/>
    <col min="3" max="3" width="7.5" style="114" customWidth="1"/>
    <col min="4" max="4" width="46.5" style="362" customWidth="1"/>
    <col min="5" max="5" width="53.1640625" style="362" customWidth="1"/>
    <col min="6" max="6" width="45.5" style="362" customWidth="1"/>
    <col min="7" max="7" width="17.83203125" style="363" customWidth="1"/>
    <col min="8" max="8" width="11" style="361" customWidth="1"/>
    <col min="9" max="9" width="13.33203125" style="399" customWidth="1"/>
    <col min="10" max="10" width="14" style="400" customWidth="1"/>
    <col min="11" max="254" width="9.1640625" style="1"/>
    <col min="255" max="255" width="5.5" style="1" customWidth="1"/>
    <col min="256" max="256" width="5.6640625" style="1" customWidth="1"/>
    <col min="257" max="257" width="7" style="1" customWidth="1"/>
    <col min="258" max="258" width="48.33203125" style="1" customWidth="1"/>
    <col min="259" max="259" width="30.6640625" style="1" customWidth="1"/>
    <col min="260" max="260" width="22.1640625" style="1" customWidth="1"/>
    <col min="261" max="261" width="10.83203125" style="1" customWidth="1"/>
    <col min="262" max="262" width="12.1640625" style="1" customWidth="1"/>
    <col min="263" max="263" width="11" style="1" customWidth="1"/>
    <col min="264" max="265" width="12.33203125" style="1" customWidth="1"/>
    <col min="266" max="510" width="9.1640625" style="1"/>
    <col min="511" max="511" width="5.5" style="1" customWidth="1"/>
    <col min="512" max="512" width="5.6640625" style="1" customWidth="1"/>
    <col min="513" max="513" width="7" style="1" customWidth="1"/>
    <col min="514" max="514" width="48.33203125" style="1" customWidth="1"/>
    <col min="515" max="515" width="30.6640625" style="1" customWidth="1"/>
    <col min="516" max="516" width="22.1640625" style="1" customWidth="1"/>
    <col min="517" max="517" width="10.83203125" style="1" customWidth="1"/>
    <col min="518" max="518" width="12.1640625" style="1" customWidth="1"/>
    <col min="519" max="519" width="11" style="1" customWidth="1"/>
    <col min="520" max="521" width="12.33203125" style="1" customWidth="1"/>
    <col min="522" max="766" width="9.1640625" style="1"/>
    <col min="767" max="767" width="5.5" style="1" customWidth="1"/>
    <col min="768" max="768" width="5.6640625" style="1" customWidth="1"/>
    <col min="769" max="769" width="7" style="1" customWidth="1"/>
    <col min="770" max="770" width="48.33203125" style="1" customWidth="1"/>
    <col min="771" max="771" width="30.6640625" style="1" customWidth="1"/>
    <col min="772" max="772" width="22.1640625" style="1" customWidth="1"/>
    <col min="773" max="773" width="10.83203125" style="1" customWidth="1"/>
    <col min="774" max="774" width="12.1640625" style="1" customWidth="1"/>
    <col min="775" max="775" width="11" style="1" customWidth="1"/>
    <col min="776" max="777" width="12.33203125" style="1" customWidth="1"/>
    <col min="778" max="1022" width="9.1640625" style="1"/>
    <col min="1023" max="1023" width="5.5" style="1" customWidth="1"/>
    <col min="1024" max="1024" width="5.6640625" style="1" customWidth="1"/>
    <col min="1025" max="1025" width="7" style="1" customWidth="1"/>
    <col min="1026" max="1026" width="48.33203125" style="1" customWidth="1"/>
    <col min="1027" max="1027" width="30.6640625" style="1" customWidth="1"/>
    <col min="1028" max="1028" width="22.1640625" style="1" customWidth="1"/>
    <col min="1029" max="1029" width="10.83203125" style="1" customWidth="1"/>
    <col min="1030" max="1030" width="12.1640625" style="1" customWidth="1"/>
    <col min="1031" max="1031" width="11" style="1" customWidth="1"/>
    <col min="1032" max="1033" width="12.33203125" style="1" customWidth="1"/>
    <col min="1034" max="1278" width="9.1640625" style="1"/>
    <col min="1279" max="1279" width="5.5" style="1" customWidth="1"/>
    <col min="1280" max="1280" width="5.6640625" style="1" customWidth="1"/>
    <col min="1281" max="1281" width="7" style="1" customWidth="1"/>
    <col min="1282" max="1282" width="48.33203125" style="1" customWidth="1"/>
    <col min="1283" max="1283" width="30.6640625" style="1" customWidth="1"/>
    <col min="1284" max="1284" width="22.1640625" style="1" customWidth="1"/>
    <col min="1285" max="1285" width="10.83203125" style="1" customWidth="1"/>
    <col min="1286" max="1286" width="12.1640625" style="1" customWidth="1"/>
    <col min="1287" max="1287" width="11" style="1" customWidth="1"/>
    <col min="1288" max="1289" width="12.33203125" style="1" customWidth="1"/>
    <col min="1290" max="1534" width="9.1640625" style="1"/>
    <col min="1535" max="1535" width="5.5" style="1" customWidth="1"/>
    <col min="1536" max="1536" width="5.6640625" style="1" customWidth="1"/>
    <col min="1537" max="1537" width="7" style="1" customWidth="1"/>
    <col min="1538" max="1538" width="48.33203125" style="1" customWidth="1"/>
    <col min="1539" max="1539" width="30.6640625" style="1" customWidth="1"/>
    <col min="1540" max="1540" width="22.1640625" style="1" customWidth="1"/>
    <col min="1541" max="1541" width="10.83203125" style="1" customWidth="1"/>
    <col min="1542" max="1542" width="12.1640625" style="1" customWidth="1"/>
    <col min="1543" max="1543" width="11" style="1" customWidth="1"/>
    <col min="1544" max="1545" width="12.33203125" style="1" customWidth="1"/>
    <col min="1546" max="1790" width="9.1640625" style="1"/>
    <col min="1791" max="1791" width="5.5" style="1" customWidth="1"/>
    <col min="1792" max="1792" width="5.6640625" style="1" customWidth="1"/>
    <col min="1793" max="1793" width="7" style="1" customWidth="1"/>
    <col min="1794" max="1794" width="48.33203125" style="1" customWidth="1"/>
    <col min="1795" max="1795" width="30.6640625" style="1" customWidth="1"/>
    <col min="1796" max="1796" width="22.1640625" style="1" customWidth="1"/>
    <col min="1797" max="1797" width="10.83203125" style="1" customWidth="1"/>
    <col min="1798" max="1798" width="12.1640625" style="1" customWidth="1"/>
    <col min="1799" max="1799" width="11" style="1" customWidth="1"/>
    <col min="1800" max="1801" width="12.33203125" style="1" customWidth="1"/>
    <col min="1802" max="2046" width="9.1640625" style="1"/>
    <col min="2047" max="2047" width="5.5" style="1" customWidth="1"/>
    <col min="2048" max="2048" width="5.6640625" style="1" customWidth="1"/>
    <col min="2049" max="2049" width="7" style="1" customWidth="1"/>
    <col min="2050" max="2050" width="48.33203125" style="1" customWidth="1"/>
    <col min="2051" max="2051" width="30.6640625" style="1" customWidth="1"/>
    <col min="2052" max="2052" width="22.1640625" style="1" customWidth="1"/>
    <col min="2053" max="2053" width="10.83203125" style="1" customWidth="1"/>
    <col min="2054" max="2054" width="12.1640625" style="1" customWidth="1"/>
    <col min="2055" max="2055" width="11" style="1" customWidth="1"/>
    <col min="2056" max="2057" width="12.33203125" style="1" customWidth="1"/>
    <col min="2058" max="2302" width="9.1640625" style="1"/>
    <col min="2303" max="2303" width="5.5" style="1" customWidth="1"/>
    <col min="2304" max="2304" width="5.6640625" style="1" customWidth="1"/>
    <col min="2305" max="2305" width="7" style="1" customWidth="1"/>
    <col min="2306" max="2306" width="48.33203125" style="1" customWidth="1"/>
    <col min="2307" max="2307" width="30.6640625" style="1" customWidth="1"/>
    <col min="2308" max="2308" width="22.1640625" style="1" customWidth="1"/>
    <col min="2309" max="2309" width="10.83203125" style="1" customWidth="1"/>
    <col min="2310" max="2310" width="12.1640625" style="1" customWidth="1"/>
    <col min="2311" max="2311" width="11" style="1" customWidth="1"/>
    <col min="2312" max="2313" width="12.33203125" style="1" customWidth="1"/>
    <col min="2314" max="2558" width="9.1640625" style="1"/>
    <col min="2559" max="2559" width="5.5" style="1" customWidth="1"/>
    <col min="2560" max="2560" width="5.6640625" style="1" customWidth="1"/>
    <col min="2561" max="2561" width="7" style="1" customWidth="1"/>
    <col min="2562" max="2562" width="48.33203125" style="1" customWidth="1"/>
    <col min="2563" max="2563" width="30.6640625" style="1" customWidth="1"/>
    <col min="2564" max="2564" width="22.1640625" style="1" customWidth="1"/>
    <col min="2565" max="2565" width="10.83203125" style="1" customWidth="1"/>
    <col min="2566" max="2566" width="12.1640625" style="1" customWidth="1"/>
    <col min="2567" max="2567" width="11" style="1" customWidth="1"/>
    <col min="2568" max="2569" width="12.33203125" style="1" customWidth="1"/>
    <col min="2570" max="2814" width="9.1640625" style="1"/>
    <col min="2815" max="2815" width="5.5" style="1" customWidth="1"/>
    <col min="2816" max="2816" width="5.6640625" style="1" customWidth="1"/>
    <col min="2817" max="2817" width="7" style="1" customWidth="1"/>
    <col min="2818" max="2818" width="48.33203125" style="1" customWidth="1"/>
    <col min="2819" max="2819" width="30.6640625" style="1" customWidth="1"/>
    <col min="2820" max="2820" width="22.1640625" style="1" customWidth="1"/>
    <col min="2821" max="2821" width="10.83203125" style="1" customWidth="1"/>
    <col min="2822" max="2822" width="12.1640625" style="1" customWidth="1"/>
    <col min="2823" max="2823" width="11" style="1" customWidth="1"/>
    <col min="2824" max="2825" width="12.33203125" style="1" customWidth="1"/>
    <col min="2826" max="3070" width="9.1640625" style="1"/>
    <col min="3071" max="3071" width="5.5" style="1" customWidth="1"/>
    <col min="3072" max="3072" width="5.6640625" style="1" customWidth="1"/>
    <col min="3073" max="3073" width="7" style="1" customWidth="1"/>
    <col min="3074" max="3074" width="48.33203125" style="1" customWidth="1"/>
    <col min="3075" max="3075" width="30.6640625" style="1" customWidth="1"/>
    <col min="3076" max="3076" width="22.1640625" style="1" customWidth="1"/>
    <col min="3077" max="3077" width="10.83203125" style="1" customWidth="1"/>
    <col min="3078" max="3078" width="12.1640625" style="1" customWidth="1"/>
    <col min="3079" max="3079" width="11" style="1" customWidth="1"/>
    <col min="3080" max="3081" width="12.33203125" style="1" customWidth="1"/>
    <col min="3082" max="3326" width="9.1640625" style="1"/>
    <col min="3327" max="3327" width="5.5" style="1" customWidth="1"/>
    <col min="3328" max="3328" width="5.6640625" style="1" customWidth="1"/>
    <col min="3329" max="3329" width="7" style="1" customWidth="1"/>
    <col min="3330" max="3330" width="48.33203125" style="1" customWidth="1"/>
    <col min="3331" max="3331" width="30.6640625" style="1" customWidth="1"/>
    <col min="3332" max="3332" width="22.1640625" style="1" customWidth="1"/>
    <col min="3333" max="3333" width="10.83203125" style="1" customWidth="1"/>
    <col min="3334" max="3334" width="12.1640625" style="1" customWidth="1"/>
    <col min="3335" max="3335" width="11" style="1" customWidth="1"/>
    <col min="3336" max="3337" width="12.33203125" style="1" customWidth="1"/>
    <col min="3338" max="3582" width="9.1640625" style="1"/>
    <col min="3583" max="3583" width="5.5" style="1" customWidth="1"/>
    <col min="3584" max="3584" width="5.6640625" style="1" customWidth="1"/>
    <col min="3585" max="3585" width="7" style="1" customWidth="1"/>
    <col min="3586" max="3586" width="48.33203125" style="1" customWidth="1"/>
    <col min="3587" max="3587" width="30.6640625" style="1" customWidth="1"/>
    <col min="3588" max="3588" width="22.1640625" style="1" customWidth="1"/>
    <col min="3589" max="3589" width="10.83203125" style="1" customWidth="1"/>
    <col min="3590" max="3590" width="12.1640625" style="1" customWidth="1"/>
    <col min="3591" max="3591" width="11" style="1" customWidth="1"/>
    <col min="3592" max="3593" width="12.33203125" style="1" customWidth="1"/>
    <col min="3594" max="3838" width="9.1640625" style="1"/>
    <col min="3839" max="3839" width="5.5" style="1" customWidth="1"/>
    <col min="3840" max="3840" width="5.6640625" style="1" customWidth="1"/>
    <col min="3841" max="3841" width="7" style="1" customWidth="1"/>
    <col min="3842" max="3842" width="48.33203125" style="1" customWidth="1"/>
    <col min="3843" max="3843" width="30.6640625" style="1" customWidth="1"/>
    <col min="3844" max="3844" width="22.1640625" style="1" customWidth="1"/>
    <col min="3845" max="3845" width="10.83203125" style="1" customWidth="1"/>
    <col min="3846" max="3846" width="12.1640625" style="1" customWidth="1"/>
    <col min="3847" max="3847" width="11" style="1" customWidth="1"/>
    <col min="3848" max="3849" width="12.33203125" style="1" customWidth="1"/>
    <col min="3850" max="4094" width="9.1640625" style="1"/>
    <col min="4095" max="4095" width="5.5" style="1" customWidth="1"/>
    <col min="4096" max="4096" width="5.6640625" style="1" customWidth="1"/>
    <col min="4097" max="4097" width="7" style="1" customWidth="1"/>
    <col min="4098" max="4098" width="48.33203125" style="1" customWidth="1"/>
    <col min="4099" max="4099" width="30.6640625" style="1" customWidth="1"/>
    <col min="4100" max="4100" width="22.1640625" style="1" customWidth="1"/>
    <col min="4101" max="4101" width="10.83203125" style="1" customWidth="1"/>
    <col min="4102" max="4102" width="12.1640625" style="1" customWidth="1"/>
    <col min="4103" max="4103" width="11" style="1" customWidth="1"/>
    <col min="4104" max="4105" width="12.33203125" style="1" customWidth="1"/>
    <col min="4106" max="4350" width="9.1640625" style="1"/>
    <col min="4351" max="4351" width="5.5" style="1" customWidth="1"/>
    <col min="4352" max="4352" width="5.6640625" style="1" customWidth="1"/>
    <col min="4353" max="4353" width="7" style="1" customWidth="1"/>
    <col min="4354" max="4354" width="48.33203125" style="1" customWidth="1"/>
    <col min="4355" max="4355" width="30.6640625" style="1" customWidth="1"/>
    <col min="4356" max="4356" width="22.1640625" style="1" customWidth="1"/>
    <col min="4357" max="4357" width="10.83203125" style="1" customWidth="1"/>
    <col min="4358" max="4358" width="12.1640625" style="1" customWidth="1"/>
    <col min="4359" max="4359" width="11" style="1" customWidth="1"/>
    <col min="4360" max="4361" width="12.33203125" style="1" customWidth="1"/>
    <col min="4362" max="4606" width="9.1640625" style="1"/>
    <col min="4607" max="4607" width="5.5" style="1" customWidth="1"/>
    <col min="4608" max="4608" width="5.6640625" style="1" customWidth="1"/>
    <col min="4609" max="4609" width="7" style="1" customWidth="1"/>
    <col min="4610" max="4610" width="48.33203125" style="1" customWidth="1"/>
    <col min="4611" max="4611" width="30.6640625" style="1" customWidth="1"/>
    <col min="4612" max="4612" width="22.1640625" style="1" customWidth="1"/>
    <col min="4613" max="4613" width="10.83203125" style="1" customWidth="1"/>
    <col min="4614" max="4614" width="12.1640625" style="1" customWidth="1"/>
    <col min="4615" max="4615" width="11" style="1" customWidth="1"/>
    <col min="4616" max="4617" width="12.33203125" style="1" customWidth="1"/>
    <col min="4618" max="4862" width="9.1640625" style="1"/>
    <col min="4863" max="4863" width="5.5" style="1" customWidth="1"/>
    <col min="4864" max="4864" width="5.6640625" style="1" customWidth="1"/>
    <col min="4865" max="4865" width="7" style="1" customWidth="1"/>
    <col min="4866" max="4866" width="48.33203125" style="1" customWidth="1"/>
    <col min="4867" max="4867" width="30.6640625" style="1" customWidth="1"/>
    <col min="4868" max="4868" width="22.1640625" style="1" customWidth="1"/>
    <col min="4869" max="4869" width="10.83203125" style="1" customWidth="1"/>
    <col min="4870" max="4870" width="12.1640625" style="1" customWidth="1"/>
    <col min="4871" max="4871" width="11" style="1" customWidth="1"/>
    <col min="4872" max="4873" width="12.33203125" style="1" customWidth="1"/>
    <col min="4874" max="5118" width="9.1640625" style="1"/>
    <col min="5119" max="5119" width="5.5" style="1" customWidth="1"/>
    <col min="5120" max="5120" width="5.6640625" style="1" customWidth="1"/>
    <col min="5121" max="5121" width="7" style="1" customWidth="1"/>
    <col min="5122" max="5122" width="48.33203125" style="1" customWidth="1"/>
    <col min="5123" max="5123" width="30.6640625" style="1" customWidth="1"/>
    <col min="5124" max="5124" width="22.1640625" style="1" customWidth="1"/>
    <col min="5125" max="5125" width="10.83203125" style="1" customWidth="1"/>
    <col min="5126" max="5126" width="12.1640625" style="1" customWidth="1"/>
    <col min="5127" max="5127" width="11" style="1" customWidth="1"/>
    <col min="5128" max="5129" width="12.33203125" style="1" customWidth="1"/>
    <col min="5130" max="5374" width="9.1640625" style="1"/>
    <col min="5375" max="5375" width="5.5" style="1" customWidth="1"/>
    <col min="5376" max="5376" width="5.6640625" style="1" customWidth="1"/>
    <col min="5377" max="5377" width="7" style="1" customWidth="1"/>
    <col min="5378" max="5378" width="48.33203125" style="1" customWidth="1"/>
    <col min="5379" max="5379" width="30.6640625" style="1" customWidth="1"/>
    <col min="5380" max="5380" width="22.1640625" style="1" customWidth="1"/>
    <col min="5381" max="5381" width="10.83203125" style="1" customWidth="1"/>
    <col min="5382" max="5382" width="12.1640625" style="1" customWidth="1"/>
    <col min="5383" max="5383" width="11" style="1" customWidth="1"/>
    <col min="5384" max="5385" width="12.33203125" style="1" customWidth="1"/>
    <col min="5386" max="5630" width="9.1640625" style="1"/>
    <col min="5631" max="5631" width="5.5" style="1" customWidth="1"/>
    <col min="5632" max="5632" width="5.6640625" style="1" customWidth="1"/>
    <col min="5633" max="5633" width="7" style="1" customWidth="1"/>
    <col min="5634" max="5634" width="48.33203125" style="1" customWidth="1"/>
    <col min="5635" max="5635" width="30.6640625" style="1" customWidth="1"/>
    <col min="5636" max="5636" width="22.1640625" style="1" customWidth="1"/>
    <col min="5637" max="5637" width="10.83203125" style="1" customWidth="1"/>
    <col min="5638" max="5638" width="12.1640625" style="1" customWidth="1"/>
    <col min="5639" max="5639" width="11" style="1" customWidth="1"/>
    <col min="5640" max="5641" width="12.33203125" style="1" customWidth="1"/>
    <col min="5642" max="5886" width="9.1640625" style="1"/>
    <col min="5887" max="5887" width="5.5" style="1" customWidth="1"/>
    <col min="5888" max="5888" width="5.6640625" style="1" customWidth="1"/>
    <col min="5889" max="5889" width="7" style="1" customWidth="1"/>
    <col min="5890" max="5890" width="48.33203125" style="1" customWidth="1"/>
    <col min="5891" max="5891" width="30.6640625" style="1" customWidth="1"/>
    <col min="5892" max="5892" width="22.1640625" style="1" customWidth="1"/>
    <col min="5893" max="5893" width="10.83203125" style="1" customWidth="1"/>
    <col min="5894" max="5894" width="12.1640625" style="1" customWidth="1"/>
    <col min="5895" max="5895" width="11" style="1" customWidth="1"/>
    <col min="5896" max="5897" width="12.33203125" style="1" customWidth="1"/>
    <col min="5898" max="6142" width="9.1640625" style="1"/>
    <col min="6143" max="6143" width="5.5" style="1" customWidth="1"/>
    <col min="6144" max="6144" width="5.6640625" style="1" customWidth="1"/>
    <col min="6145" max="6145" width="7" style="1" customWidth="1"/>
    <col min="6146" max="6146" width="48.33203125" style="1" customWidth="1"/>
    <col min="6147" max="6147" width="30.6640625" style="1" customWidth="1"/>
    <col min="6148" max="6148" width="22.1640625" style="1" customWidth="1"/>
    <col min="6149" max="6149" width="10.83203125" style="1" customWidth="1"/>
    <col min="6150" max="6150" width="12.1640625" style="1" customWidth="1"/>
    <col min="6151" max="6151" width="11" style="1" customWidth="1"/>
    <col min="6152" max="6153" width="12.33203125" style="1" customWidth="1"/>
    <col min="6154" max="6398" width="9.1640625" style="1"/>
    <col min="6399" max="6399" width="5.5" style="1" customWidth="1"/>
    <col min="6400" max="6400" width="5.6640625" style="1" customWidth="1"/>
    <col min="6401" max="6401" width="7" style="1" customWidth="1"/>
    <col min="6402" max="6402" width="48.33203125" style="1" customWidth="1"/>
    <col min="6403" max="6403" width="30.6640625" style="1" customWidth="1"/>
    <col min="6404" max="6404" width="22.1640625" style="1" customWidth="1"/>
    <col min="6405" max="6405" width="10.83203125" style="1" customWidth="1"/>
    <col min="6406" max="6406" width="12.1640625" style="1" customWidth="1"/>
    <col min="6407" max="6407" width="11" style="1" customWidth="1"/>
    <col min="6408" max="6409" width="12.33203125" style="1" customWidth="1"/>
    <col min="6410" max="6654" width="9.1640625" style="1"/>
    <col min="6655" max="6655" width="5.5" style="1" customWidth="1"/>
    <col min="6656" max="6656" width="5.6640625" style="1" customWidth="1"/>
    <col min="6657" max="6657" width="7" style="1" customWidth="1"/>
    <col min="6658" max="6658" width="48.33203125" style="1" customWidth="1"/>
    <col min="6659" max="6659" width="30.6640625" style="1" customWidth="1"/>
    <col min="6660" max="6660" width="22.1640625" style="1" customWidth="1"/>
    <col min="6661" max="6661" width="10.83203125" style="1" customWidth="1"/>
    <col min="6662" max="6662" width="12.1640625" style="1" customWidth="1"/>
    <col min="6663" max="6663" width="11" style="1" customWidth="1"/>
    <col min="6664" max="6665" width="12.33203125" style="1" customWidth="1"/>
    <col min="6666" max="6910" width="9.1640625" style="1"/>
    <col min="6911" max="6911" width="5.5" style="1" customWidth="1"/>
    <col min="6912" max="6912" width="5.6640625" style="1" customWidth="1"/>
    <col min="6913" max="6913" width="7" style="1" customWidth="1"/>
    <col min="6914" max="6914" width="48.33203125" style="1" customWidth="1"/>
    <col min="6915" max="6915" width="30.6640625" style="1" customWidth="1"/>
    <col min="6916" max="6916" width="22.1640625" style="1" customWidth="1"/>
    <col min="6917" max="6917" width="10.83203125" style="1" customWidth="1"/>
    <col min="6918" max="6918" width="12.1640625" style="1" customWidth="1"/>
    <col min="6919" max="6919" width="11" style="1" customWidth="1"/>
    <col min="6920" max="6921" width="12.33203125" style="1" customWidth="1"/>
    <col min="6922" max="7166" width="9.1640625" style="1"/>
    <col min="7167" max="7167" width="5.5" style="1" customWidth="1"/>
    <col min="7168" max="7168" width="5.6640625" style="1" customWidth="1"/>
    <col min="7169" max="7169" width="7" style="1" customWidth="1"/>
    <col min="7170" max="7170" width="48.33203125" style="1" customWidth="1"/>
    <col min="7171" max="7171" width="30.6640625" style="1" customWidth="1"/>
    <col min="7172" max="7172" width="22.1640625" style="1" customWidth="1"/>
    <col min="7173" max="7173" width="10.83203125" style="1" customWidth="1"/>
    <col min="7174" max="7174" width="12.1640625" style="1" customWidth="1"/>
    <col min="7175" max="7175" width="11" style="1" customWidth="1"/>
    <col min="7176" max="7177" width="12.33203125" style="1" customWidth="1"/>
    <col min="7178" max="7422" width="9.1640625" style="1"/>
    <col min="7423" max="7423" width="5.5" style="1" customWidth="1"/>
    <col min="7424" max="7424" width="5.6640625" style="1" customWidth="1"/>
    <col min="7425" max="7425" width="7" style="1" customWidth="1"/>
    <col min="7426" max="7426" width="48.33203125" style="1" customWidth="1"/>
    <col min="7427" max="7427" width="30.6640625" style="1" customWidth="1"/>
    <col min="7428" max="7428" width="22.1640625" style="1" customWidth="1"/>
    <col min="7429" max="7429" width="10.83203125" style="1" customWidth="1"/>
    <col min="7430" max="7430" width="12.1640625" style="1" customWidth="1"/>
    <col min="7431" max="7431" width="11" style="1" customWidth="1"/>
    <col min="7432" max="7433" width="12.33203125" style="1" customWidth="1"/>
    <col min="7434" max="7678" width="9.1640625" style="1"/>
    <col min="7679" max="7679" width="5.5" style="1" customWidth="1"/>
    <col min="7680" max="7680" width="5.6640625" style="1" customWidth="1"/>
    <col min="7681" max="7681" width="7" style="1" customWidth="1"/>
    <col min="7682" max="7682" width="48.33203125" style="1" customWidth="1"/>
    <col min="7683" max="7683" width="30.6640625" style="1" customWidth="1"/>
    <col min="7684" max="7684" width="22.1640625" style="1" customWidth="1"/>
    <col min="7685" max="7685" width="10.83203125" style="1" customWidth="1"/>
    <col min="7686" max="7686" width="12.1640625" style="1" customWidth="1"/>
    <col min="7687" max="7687" width="11" style="1" customWidth="1"/>
    <col min="7688" max="7689" width="12.33203125" style="1" customWidth="1"/>
    <col min="7690" max="7934" width="9.1640625" style="1"/>
    <col min="7935" max="7935" width="5.5" style="1" customWidth="1"/>
    <col min="7936" max="7936" width="5.6640625" style="1" customWidth="1"/>
    <col min="7937" max="7937" width="7" style="1" customWidth="1"/>
    <col min="7938" max="7938" width="48.33203125" style="1" customWidth="1"/>
    <col min="7939" max="7939" width="30.6640625" style="1" customWidth="1"/>
    <col min="7940" max="7940" width="22.1640625" style="1" customWidth="1"/>
    <col min="7941" max="7941" width="10.83203125" style="1" customWidth="1"/>
    <col min="7942" max="7942" width="12.1640625" style="1" customWidth="1"/>
    <col min="7943" max="7943" width="11" style="1" customWidth="1"/>
    <col min="7944" max="7945" width="12.33203125" style="1" customWidth="1"/>
    <col min="7946" max="8190" width="9.1640625" style="1"/>
    <col min="8191" max="8191" width="5.5" style="1" customWidth="1"/>
    <col min="8192" max="8192" width="5.6640625" style="1" customWidth="1"/>
    <col min="8193" max="8193" width="7" style="1" customWidth="1"/>
    <col min="8194" max="8194" width="48.33203125" style="1" customWidth="1"/>
    <col min="8195" max="8195" width="30.6640625" style="1" customWidth="1"/>
    <col min="8196" max="8196" width="22.1640625" style="1" customWidth="1"/>
    <col min="8197" max="8197" width="10.83203125" style="1" customWidth="1"/>
    <col min="8198" max="8198" width="12.1640625" style="1" customWidth="1"/>
    <col min="8199" max="8199" width="11" style="1" customWidth="1"/>
    <col min="8200" max="8201" width="12.33203125" style="1" customWidth="1"/>
    <col min="8202" max="8446" width="9.1640625" style="1"/>
    <col min="8447" max="8447" width="5.5" style="1" customWidth="1"/>
    <col min="8448" max="8448" width="5.6640625" style="1" customWidth="1"/>
    <col min="8449" max="8449" width="7" style="1" customWidth="1"/>
    <col min="8450" max="8450" width="48.33203125" style="1" customWidth="1"/>
    <col min="8451" max="8451" width="30.6640625" style="1" customWidth="1"/>
    <col min="8452" max="8452" width="22.1640625" style="1" customWidth="1"/>
    <col min="8453" max="8453" width="10.83203125" style="1" customWidth="1"/>
    <col min="8454" max="8454" width="12.1640625" style="1" customWidth="1"/>
    <col min="8455" max="8455" width="11" style="1" customWidth="1"/>
    <col min="8456" max="8457" width="12.33203125" style="1" customWidth="1"/>
    <col min="8458" max="8702" width="9.1640625" style="1"/>
    <col min="8703" max="8703" width="5.5" style="1" customWidth="1"/>
    <col min="8704" max="8704" width="5.6640625" style="1" customWidth="1"/>
    <col min="8705" max="8705" width="7" style="1" customWidth="1"/>
    <col min="8706" max="8706" width="48.33203125" style="1" customWidth="1"/>
    <col min="8707" max="8707" width="30.6640625" style="1" customWidth="1"/>
    <col min="8708" max="8708" width="22.1640625" style="1" customWidth="1"/>
    <col min="8709" max="8709" width="10.83203125" style="1" customWidth="1"/>
    <col min="8710" max="8710" width="12.1640625" style="1" customWidth="1"/>
    <col min="8711" max="8711" width="11" style="1" customWidth="1"/>
    <col min="8712" max="8713" width="12.33203125" style="1" customWidth="1"/>
    <col min="8714" max="8958" width="9.1640625" style="1"/>
    <col min="8959" max="8959" width="5.5" style="1" customWidth="1"/>
    <col min="8960" max="8960" width="5.6640625" style="1" customWidth="1"/>
    <col min="8961" max="8961" width="7" style="1" customWidth="1"/>
    <col min="8962" max="8962" width="48.33203125" style="1" customWidth="1"/>
    <col min="8963" max="8963" width="30.6640625" style="1" customWidth="1"/>
    <col min="8964" max="8964" width="22.1640625" style="1" customWidth="1"/>
    <col min="8965" max="8965" width="10.83203125" style="1" customWidth="1"/>
    <col min="8966" max="8966" width="12.1640625" style="1" customWidth="1"/>
    <col min="8967" max="8967" width="11" style="1" customWidth="1"/>
    <col min="8968" max="8969" width="12.33203125" style="1" customWidth="1"/>
    <col min="8970" max="9214" width="9.1640625" style="1"/>
    <col min="9215" max="9215" width="5.5" style="1" customWidth="1"/>
    <col min="9216" max="9216" width="5.6640625" style="1" customWidth="1"/>
    <col min="9217" max="9217" width="7" style="1" customWidth="1"/>
    <col min="9218" max="9218" width="48.33203125" style="1" customWidth="1"/>
    <col min="9219" max="9219" width="30.6640625" style="1" customWidth="1"/>
    <col min="9220" max="9220" width="22.1640625" style="1" customWidth="1"/>
    <col min="9221" max="9221" width="10.83203125" style="1" customWidth="1"/>
    <col min="9222" max="9222" width="12.1640625" style="1" customWidth="1"/>
    <col min="9223" max="9223" width="11" style="1" customWidth="1"/>
    <col min="9224" max="9225" width="12.33203125" style="1" customWidth="1"/>
    <col min="9226" max="9470" width="9.1640625" style="1"/>
    <col min="9471" max="9471" width="5.5" style="1" customWidth="1"/>
    <col min="9472" max="9472" width="5.6640625" style="1" customWidth="1"/>
    <col min="9473" max="9473" width="7" style="1" customWidth="1"/>
    <col min="9474" max="9474" width="48.33203125" style="1" customWidth="1"/>
    <col min="9475" max="9475" width="30.6640625" style="1" customWidth="1"/>
    <col min="9476" max="9476" width="22.1640625" style="1" customWidth="1"/>
    <col min="9477" max="9477" width="10.83203125" style="1" customWidth="1"/>
    <col min="9478" max="9478" width="12.1640625" style="1" customWidth="1"/>
    <col min="9479" max="9479" width="11" style="1" customWidth="1"/>
    <col min="9480" max="9481" width="12.33203125" style="1" customWidth="1"/>
    <col min="9482" max="9726" width="9.1640625" style="1"/>
    <col min="9727" max="9727" width="5.5" style="1" customWidth="1"/>
    <col min="9728" max="9728" width="5.6640625" style="1" customWidth="1"/>
    <col min="9729" max="9729" width="7" style="1" customWidth="1"/>
    <col min="9730" max="9730" width="48.33203125" style="1" customWidth="1"/>
    <col min="9731" max="9731" width="30.6640625" style="1" customWidth="1"/>
    <col min="9732" max="9732" width="22.1640625" style="1" customWidth="1"/>
    <col min="9733" max="9733" width="10.83203125" style="1" customWidth="1"/>
    <col min="9734" max="9734" width="12.1640625" style="1" customWidth="1"/>
    <col min="9735" max="9735" width="11" style="1" customWidth="1"/>
    <col min="9736" max="9737" width="12.33203125" style="1" customWidth="1"/>
    <col min="9738" max="9982" width="9.1640625" style="1"/>
    <col min="9983" max="9983" width="5.5" style="1" customWidth="1"/>
    <col min="9984" max="9984" width="5.6640625" style="1" customWidth="1"/>
    <col min="9985" max="9985" width="7" style="1" customWidth="1"/>
    <col min="9986" max="9986" width="48.33203125" style="1" customWidth="1"/>
    <col min="9987" max="9987" width="30.6640625" style="1" customWidth="1"/>
    <col min="9988" max="9988" width="22.1640625" style="1" customWidth="1"/>
    <col min="9989" max="9989" width="10.83203125" style="1" customWidth="1"/>
    <col min="9990" max="9990" width="12.1640625" style="1" customWidth="1"/>
    <col min="9991" max="9991" width="11" style="1" customWidth="1"/>
    <col min="9992" max="9993" width="12.33203125" style="1" customWidth="1"/>
    <col min="9994" max="10238" width="9.1640625" style="1"/>
    <col min="10239" max="10239" width="5.5" style="1" customWidth="1"/>
    <col min="10240" max="10240" width="5.6640625" style="1" customWidth="1"/>
    <col min="10241" max="10241" width="7" style="1" customWidth="1"/>
    <col min="10242" max="10242" width="48.33203125" style="1" customWidth="1"/>
    <col min="10243" max="10243" width="30.6640625" style="1" customWidth="1"/>
    <col min="10244" max="10244" width="22.1640625" style="1" customWidth="1"/>
    <col min="10245" max="10245" width="10.83203125" style="1" customWidth="1"/>
    <col min="10246" max="10246" width="12.1640625" style="1" customWidth="1"/>
    <col min="10247" max="10247" width="11" style="1" customWidth="1"/>
    <col min="10248" max="10249" width="12.33203125" style="1" customWidth="1"/>
    <col min="10250" max="10494" width="9.1640625" style="1"/>
    <col min="10495" max="10495" width="5.5" style="1" customWidth="1"/>
    <col min="10496" max="10496" width="5.6640625" style="1" customWidth="1"/>
    <col min="10497" max="10497" width="7" style="1" customWidth="1"/>
    <col min="10498" max="10498" width="48.33203125" style="1" customWidth="1"/>
    <col min="10499" max="10499" width="30.6640625" style="1" customWidth="1"/>
    <col min="10500" max="10500" width="22.1640625" style="1" customWidth="1"/>
    <col min="10501" max="10501" width="10.83203125" style="1" customWidth="1"/>
    <col min="10502" max="10502" width="12.1640625" style="1" customWidth="1"/>
    <col min="10503" max="10503" width="11" style="1" customWidth="1"/>
    <col min="10504" max="10505" width="12.33203125" style="1" customWidth="1"/>
    <col min="10506" max="10750" width="9.1640625" style="1"/>
    <col min="10751" max="10751" width="5.5" style="1" customWidth="1"/>
    <col min="10752" max="10752" width="5.6640625" style="1" customWidth="1"/>
    <col min="10753" max="10753" width="7" style="1" customWidth="1"/>
    <col min="10754" max="10754" width="48.33203125" style="1" customWidth="1"/>
    <col min="10755" max="10755" width="30.6640625" style="1" customWidth="1"/>
    <col min="10756" max="10756" width="22.1640625" style="1" customWidth="1"/>
    <col min="10757" max="10757" width="10.83203125" style="1" customWidth="1"/>
    <col min="10758" max="10758" width="12.1640625" style="1" customWidth="1"/>
    <col min="10759" max="10759" width="11" style="1" customWidth="1"/>
    <col min="10760" max="10761" width="12.33203125" style="1" customWidth="1"/>
    <col min="10762" max="11006" width="9.1640625" style="1"/>
    <col min="11007" max="11007" width="5.5" style="1" customWidth="1"/>
    <col min="11008" max="11008" width="5.6640625" style="1" customWidth="1"/>
    <col min="11009" max="11009" width="7" style="1" customWidth="1"/>
    <col min="11010" max="11010" width="48.33203125" style="1" customWidth="1"/>
    <col min="11011" max="11011" width="30.6640625" style="1" customWidth="1"/>
    <col min="11012" max="11012" width="22.1640625" style="1" customWidth="1"/>
    <col min="11013" max="11013" width="10.83203125" style="1" customWidth="1"/>
    <col min="11014" max="11014" width="12.1640625" style="1" customWidth="1"/>
    <col min="11015" max="11015" width="11" style="1" customWidth="1"/>
    <col min="11016" max="11017" width="12.33203125" style="1" customWidth="1"/>
    <col min="11018" max="11262" width="9.1640625" style="1"/>
    <col min="11263" max="11263" width="5.5" style="1" customWidth="1"/>
    <col min="11264" max="11264" width="5.6640625" style="1" customWidth="1"/>
    <col min="11265" max="11265" width="7" style="1" customWidth="1"/>
    <col min="11266" max="11266" width="48.33203125" style="1" customWidth="1"/>
    <col min="11267" max="11267" width="30.6640625" style="1" customWidth="1"/>
    <col min="11268" max="11268" width="22.1640625" style="1" customWidth="1"/>
    <col min="11269" max="11269" width="10.83203125" style="1" customWidth="1"/>
    <col min="11270" max="11270" width="12.1640625" style="1" customWidth="1"/>
    <col min="11271" max="11271" width="11" style="1" customWidth="1"/>
    <col min="11272" max="11273" width="12.33203125" style="1" customWidth="1"/>
    <col min="11274" max="11518" width="9.1640625" style="1"/>
    <col min="11519" max="11519" width="5.5" style="1" customWidth="1"/>
    <col min="11520" max="11520" width="5.6640625" style="1" customWidth="1"/>
    <col min="11521" max="11521" width="7" style="1" customWidth="1"/>
    <col min="11522" max="11522" width="48.33203125" style="1" customWidth="1"/>
    <col min="11523" max="11523" width="30.6640625" style="1" customWidth="1"/>
    <col min="11524" max="11524" width="22.1640625" style="1" customWidth="1"/>
    <col min="11525" max="11525" width="10.83203125" style="1" customWidth="1"/>
    <col min="11526" max="11526" width="12.1640625" style="1" customWidth="1"/>
    <col min="11527" max="11527" width="11" style="1" customWidth="1"/>
    <col min="11528" max="11529" width="12.33203125" style="1" customWidth="1"/>
    <col min="11530" max="11774" width="9.1640625" style="1"/>
    <col min="11775" max="11775" width="5.5" style="1" customWidth="1"/>
    <col min="11776" max="11776" width="5.6640625" style="1" customWidth="1"/>
    <col min="11777" max="11777" width="7" style="1" customWidth="1"/>
    <col min="11778" max="11778" width="48.33203125" style="1" customWidth="1"/>
    <col min="11779" max="11779" width="30.6640625" style="1" customWidth="1"/>
    <col min="11780" max="11780" width="22.1640625" style="1" customWidth="1"/>
    <col min="11781" max="11781" width="10.83203125" style="1" customWidth="1"/>
    <col min="11782" max="11782" width="12.1640625" style="1" customWidth="1"/>
    <col min="11783" max="11783" width="11" style="1" customWidth="1"/>
    <col min="11784" max="11785" width="12.33203125" style="1" customWidth="1"/>
    <col min="11786" max="12030" width="9.1640625" style="1"/>
    <col min="12031" max="12031" width="5.5" style="1" customWidth="1"/>
    <col min="12032" max="12032" width="5.6640625" style="1" customWidth="1"/>
    <col min="12033" max="12033" width="7" style="1" customWidth="1"/>
    <col min="12034" max="12034" width="48.33203125" style="1" customWidth="1"/>
    <col min="12035" max="12035" width="30.6640625" style="1" customWidth="1"/>
    <col min="12036" max="12036" width="22.1640625" style="1" customWidth="1"/>
    <col min="12037" max="12037" width="10.83203125" style="1" customWidth="1"/>
    <col min="12038" max="12038" width="12.1640625" style="1" customWidth="1"/>
    <col min="12039" max="12039" width="11" style="1" customWidth="1"/>
    <col min="12040" max="12041" width="12.33203125" style="1" customWidth="1"/>
    <col min="12042" max="12286" width="9.1640625" style="1"/>
    <col min="12287" max="12287" width="5.5" style="1" customWidth="1"/>
    <col min="12288" max="12288" width="5.6640625" style="1" customWidth="1"/>
    <col min="12289" max="12289" width="7" style="1" customWidth="1"/>
    <col min="12290" max="12290" width="48.33203125" style="1" customWidth="1"/>
    <col min="12291" max="12291" width="30.6640625" style="1" customWidth="1"/>
    <col min="12292" max="12292" width="22.1640625" style="1" customWidth="1"/>
    <col min="12293" max="12293" width="10.83203125" style="1" customWidth="1"/>
    <col min="12294" max="12294" width="12.1640625" style="1" customWidth="1"/>
    <col min="12295" max="12295" width="11" style="1" customWidth="1"/>
    <col min="12296" max="12297" width="12.33203125" style="1" customWidth="1"/>
    <col min="12298" max="12542" width="9.1640625" style="1"/>
    <col min="12543" max="12543" width="5.5" style="1" customWidth="1"/>
    <col min="12544" max="12544" width="5.6640625" style="1" customWidth="1"/>
    <col min="12545" max="12545" width="7" style="1" customWidth="1"/>
    <col min="12546" max="12546" width="48.33203125" style="1" customWidth="1"/>
    <col min="12547" max="12547" width="30.6640625" style="1" customWidth="1"/>
    <col min="12548" max="12548" width="22.1640625" style="1" customWidth="1"/>
    <col min="12549" max="12549" width="10.83203125" style="1" customWidth="1"/>
    <col min="12550" max="12550" width="12.1640625" style="1" customWidth="1"/>
    <col min="12551" max="12551" width="11" style="1" customWidth="1"/>
    <col min="12552" max="12553" width="12.33203125" style="1" customWidth="1"/>
    <col min="12554" max="12798" width="9.1640625" style="1"/>
    <col min="12799" max="12799" width="5.5" style="1" customWidth="1"/>
    <col min="12800" max="12800" width="5.6640625" style="1" customWidth="1"/>
    <col min="12801" max="12801" width="7" style="1" customWidth="1"/>
    <col min="12802" max="12802" width="48.33203125" style="1" customWidth="1"/>
    <col min="12803" max="12803" width="30.6640625" style="1" customWidth="1"/>
    <col min="12804" max="12804" width="22.1640625" style="1" customWidth="1"/>
    <col min="12805" max="12805" width="10.83203125" style="1" customWidth="1"/>
    <col min="12806" max="12806" width="12.1640625" style="1" customWidth="1"/>
    <col min="12807" max="12807" width="11" style="1" customWidth="1"/>
    <col min="12808" max="12809" width="12.33203125" style="1" customWidth="1"/>
    <col min="12810" max="13054" width="9.1640625" style="1"/>
    <col min="13055" max="13055" width="5.5" style="1" customWidth="1"/>
    <col min="13056" max="13056" width="5.6640625" style="1" customWidth="1"/>
    <col min="13057" max="13057" width="7" style="1" customWidth="1"/>
    <col min="13058" max="13058" width="48.33203125" style="1" customWidth="1"/>
    <col min="13059" max="13059" width="30.6640625" style="1" customWidth="1"/>
    <col min="13060" max="13060" width="22.1640625" style="1" customWidth="1"/>
    <col min="13061" max="13061" width="10.83203125" style="1" customWidth="1"/>
    <col min="13062" max="13062" width="12.1640625" style="1" customWidth="1"/>
    <col min="13063" max="13063" width="11" style="1" customWidth="1"/>
    <col min="13064" max="13065" width="12.33203125" style="1" customWidth="1"/>
    <col min="13066" max="13310" width="9.1640625" style="1"/>
    <col min="13311" max="13311" width="5.5" style="1" customWidth="1"/>
    <col min="13312" max="13312" width="5.6640625" style="1" customWidth="1"/>
    <col min="13313" max="13313" width="7" style="1" customWidth="1"/>
    <col min="13314" max="13314" width="48.33203125" style="1" customWidth="1"/>
    <col min="13315" max="13315" width="30.6640625" style="1" customWidth="1"/>
    <col min="13316" max="13316" width="22.1640625" style="1" customWidth="1"/>
    <col min="13317" max="13317" width="10.83203125" style="1" customWidth="1"/>
    <col min="13318" max="13318" width="12.1640625" style="1" customWidth="1"/>
    <col min="13319" max="13319" width="11" style="1" customWidth="1"/>
    <col min="13320" max="13321" width="12.33203125" style="1" customWidth="1"/>
    <col min="13322" max="13566" width="9.1640625" style="1"/>
    <col min="13567" max="13567" width="5.5" style="1" customWidth="1"/>
    <col min="13568" max="13568" width="5.6640625" style="1" customWidth="1"/>
    <col min="13569" max="13569" width="7" style="1" customWidth="1"/>
    <col min="13570" max="13570" width="48.33203125" style="1" customWidth="1"/>
    <col min="13571" max="13571" width="30.6640625" style="1" customWidth="1"/>
    <col min="13572" max="13572" width="22.1640625" style="1" customWidth="1"/>
    <col min="13573" max="13573" width="10.83203125" style="1" customWidth="1"/>
    <col min="13574" max="13574" width="12.1640625" style="1" customWidth="1"/>
    <col min="13575" max="13575" width="11" style="1" customWidth="1"/>
    <col min="13576" max="13577" width="12.33203125" style="1" customWidth="1"/>
    <col min="13578" max="13822" width="9.1640625" style="1"/>
    <col min="13823" max="13823" width="5.5" style="1" customWidth="1"/>
    <col min="13824" max="13824" width="5.6640625" style="1" customWidth="1"/>
    <col min="13825" max="13825" width="7" style="1" customWidth="1"/>
    <col min="13826" max="13826" width="48.33203125" style="1" customWidth="1"/>
    <col min="13827" max="13827" width="30.6640625" style="1" customWidth="1"/>
    <col min="13828" max="13828" width="22.1640625" style="1" customWidth="1"/>
    <col min="13829" max="13829" width="10.83203125" style="1" customWidth="1"/>
    <col min="13830" max="13830" width="12.1640625" style="1" customWidth="1"/>
    <col min="13831" max="13831" width="11" style="1" customWidth="1"/>
    <col min="13832" max="13833" width="12.33203125" style="1" customWidth="1"/>
    <col min="13834" max="14078" width="9.1640625" style="1"/>
    <col min="14079" max="14079" width="5.5" style="1" customWidth="1"/>
    <col min="14080" max="14080" width="5.6640625" style="1" customWidth="1"/>
    <col min="14081" max="14081" width="7" style="1" customWidth="1"/>
    <col min="14082" max="14082" width="48.33203125" style="1" customWidth="1"/>
    <col min="14083" max="14083" width="30.6640625" style="1" customWidth="1"/>
    <col min="14084" max="14084" width="22.1640625" style="1" customWidth="1"/>
    <col min="14085" max="14085" width="10.83203125" style="1" customWidth="1"/>
    <col min="14086" max="14086" width="12.1640625" style="1" customWidth="1"/>
    <col min="14087" max="14087" width="11" style="1" customWidth="1"/>
    <col min="14088" max="14089" width="12.33203125" style="1" customWidth="1"/>
    <col min="14090" max="14334" width="9.1640625" style="1"/>
    <col min="14335" max="14335" width="5.5" style="1" customWidth="1"/>
    <col min="14336" max="14336" width="5.6640625" style="1" customWidth="1"/>
    <col min="14337" max="14337" width="7" style="1" customWidth="1"/>
    <col min="14338" max="14338" width="48.33203125" style="1" customWidth="1"/>
    <col min="14339" max="14339" width="30.6640625" style="1" customWidth="1"/>
    <col min="14340" max="14340" width="22.1640625" style="1" customWidth="1"/>
    <col min="14341" max="14341" width="10.83203125" style="1" customWidth="1"/>
    <col min="14342" max="14342" width="12.1640625" style="1" customWidth="1"/>
    <col min="14343" max="14343" width="11" style="1" customWidth="1"/>
    <col min="14344" max="14345" width="12.33203125" style="1" customWidth="1"/>
    <col min="14346" max="14590" width="9.1640625" style="1"/>
    <col min="14591" max="14591" width="5.5" style="1" customWidth="1"/>
    <col min="14592" max="14592" width="5.6640625" style="1" customWidth="1"/>
    <col min="14593" max="14593" width="7" style="1" customWidth="1"/>
    <col min="14594" max="14594" width="48.33203125" style="1" customWidth="1"/>
    <col min="14595" max="14595" width="30.6640625" style="1" customWidth="1"/>
    <col min="14596" max="14596" width="22.1640625" style="1" customWidth="1"/>
    <col min="14597" max="14597" width="10.83203125" style="1" customWidth="1"/>
    <col min="14598" max="14598" width="12.1640625" style="1" customWidth="1"/>
    <col min="14599" max="14599" width="11" style="1" customWidth="1"/>
    <col min="14600" max="14601" width="12.33203125" style="1" customWidth="1"/>
    <col min="14602" max="14846" width="9.1640625" style="1"/>
    <col min="14847" max="14847" width="5.5" style="1" customWidth="1"/>
    <col min="14848" max="14848" width="5.6640625" style="1" customWidth="1"/>
    <col min="14849" max="14849" width="7" style="1" customWidth="1"/>
    <col min="14850" max="14850" width="48.33203125" style="1" customWidth="1"/>
    <col min="14851" max="14851" width="30.6640625" style="1" customWidth="1"/>
    <col min="14852" max="14852" width="22.1640625" style="1" customWidth="1"/>
    <col min="14853" max="14853" width="10.83203125" style="1" customWidth="1"/>
    <col min="14854" max="14854" width="12.1640625" style="1" customWidth="1"/>
    <col min="14855" max="14855" width="11" style="1" customWidth="1"/>
    <col min="14856" max="14857" width="12.33203125" style="1" customWidth="1"/>
    <col min="14858" max="15102" width="9.1640625" style="1"/>
    <col min="15103" max="15103" width="5.5" style="1" customWidth="1"/>
    <col min="15104" max="15104" width="5.6640625" style="1" customWidth="1"/>
    <col min="15105" max="15105" width="7" style="1" customWidth="1"/>
    <col min="15106" max="15106" width="48.33203125" style="1" customWidth="1"/>
    <col min="15107" max="15107" width="30.6640625" style="1" customWidth="1"/>
    <col min="15108" max="15108" width="22.1640625" style="1" customWidth="1"/>
    <col min="15109" max="15109" width="10.83203125" style="1" customWidth="1"/>
    <col min="15110" max="15110" width="12.1640625" style="1" customWidth="1"/>
    <col min="15111" max="15111" width="11" style="1" customWidth="1"/>
    <col min="15112" max="15113" width="12.33203125" style="1" customWidth="1"/>
    <col min="15114" max="15358" width="9.1640625" style="1"/>
    <col min="15359" max="15359" width="5.5" style="1" customWidth="1"/>
    <col min="15360" max="15360" width="5.6640625" style="1" customWidth="1"/>
    <col min="15361" max="15361" width="7" style="1" customWidth="1"/>
    <col min="15362" max="15362" width="48.33203125" style="1" customWidth="1"/>
    <col min="15363" max="15363" width="30.6640625" style="1" customWidth="1"/>
    <col min="15364" max="15364" width="22.1640625" style="1" customWidth="1"/>
    <col min="15365" max="15365" width="10.83203125" style="1" customWidth="1"/>
    <col min="15366" max="15366" width="12.1640625" style="1" customWidth="1"/>
    <col min="15367" max="15367" width="11" style="1" customWidth="1"/>
    <col min="15368" max="15369" width="12.33203125" style="1" customWidth="1"/>
    <col min="15370" max="15614" width="9.1640625" style="1"/>
    <col min="15615" max="15615" width="5.5" style="1" customWidth="1"/>
    <col min="15616" max="15616" width="5.6640625" style="1" customWidth="1"/>
    <col min="15617" max="15617" width="7" style="1" customWidth="1"/>
    <col min="15618" max="15618" width="48.33203125" style="1" customWidth="1"/>
    <col min="15619" max="15619" width="30.6640625" style="1" customWidth="1"/>
    <col min="15620" max="15620" width="22.1640625" style="1" customWidth="1"/>
    <col min="15621" max="15621" width="10.83203125" style="1" customWidth="1"/>
    <col min="15622" max="15622" width="12.1640625" style="1" customWidth="1"/>
    <col min="15623" max="15623" width="11" style="1" customWidth="1"/>
    <col min="15624" max="15625" width="12.33203125" style="1" customWidth="1"/>
    <col min="15626" max="15870" width="9.1640625" style="1"/>
    <col min="15871" max="15871" width="5.5" style="1" customWidth="1"/>
    <col min="15872" max="15872" width="5.6640625" style="1" customWidth="1"/>
    <col min="15873" max="15873" width="7" style="1" customWidth="1"/>
    <col min="15874" max="15874" width="48.33203125" style="1" customWidth="1"/>
    <col min="15875" max="15875" width="30.6640625" style="1" customWidth="1"/>
    <col min="15876" max="15876" width="22.1640625" style="1" customWidth="1"/>
    <col min="15877" max="15877" width="10.83203125" style="1" customWidth="1"/>
    <col min="15878" max="15878" width="12.1640625" style="1" customWidth="1"/>
    <col min="15879" max="15879" width="11" style="1" customWidth="1"/>
    <col min="15880" max="15881" width="12.33203125" style="1" customWidth="1"/>
    <col min="15882" max="16126" width="9.1640625" style="1"/>
    <col min="16127" max="16127" width="5.5" style="1" customWidth="1"/>
    <col min="16128" max="16128" width="5.6640625" style="1" customWidth="1"/>
    <col min="16129" max="16129" width="7" style="1" customWidth="1"/>
    <col min="16130" max="16130" width="48.33203125" style="1" customWidth="1"/>
    <col min="16131" max="16131" width="30.6640625" style="1" customWidth="1"/>
    <col min="16132" max="16132" width="22.1640625" style="1" customWidth="1"/>
    <col min="16133" max="16133" width="10.83203125" style="1" customWidth="1"/>
    <col min="16134" max="16134" width="12.1640625" style="1" customWidth="1"/>
    <col min="16135" max="16135" width="11" style="1" customWidth="1"/>
    <col min="16136" max="16137" width="12.33203125" style="1" customWidth="1"/>
    <col min="16138" max="16384" width="9.1640625" style="1"/>
  </cols>
  <sheetData>
    <row r="1" spans="1:11" ht="30" customHeight="1" x14ac:dyDescent="0.15">
      <c r="A1" s="28" t="s">
        <v>889</v>
      </c>
      <c r="B1" s="366"/>
      <c r="C1" s="366"/>
      <c r="D1" s="366"/>
      <c r="E1" s="366"/>
      <c r="F1" s="366"/>
      <c r="G1" s="366"/>
      <c r="H1" s="366"/>
      <c r="I1" s="367"/>
      <c r="J1" s="367"/>
    </row>
    <row r="2" spans="1:11" s="2" customFormat="1" ht="56.25" customHeight="1" x14ac:dyDescent="0.2">
      <c r="A2" s="29" t="s">
        <v>0</v>
      </c>
      <c r="B2" s="29" t="s">
        <v>1</v>
      </c>
      <c r="C2" s="30" t="s">
        <v>2</v>
      </c>
      <c r="D2" s="29" t="s">
        <v>14</v>
      </c>
      <c r="E2" s="29" t="s">
        <v>3</v>
      </c>
      <c r="F2" s="29" t="s">
        <v>15</v>
      </c>
      <c r="G2" s="29" t="s">
        <v>4</v>
      </c>
      <c r="H2" s="31" t="s">
        <v>5</v>
      </c>
      <c r="I2" s="96" t="s">
        <v>689</v>
      </c>
      <c r="J2" s="96" t="s">
        <v>690</v>
      </c>
      <c r="K2" s="32"/>
    </row>
    <row r="3" spans="1:11" x14ac:dyDescent="0.15">
      <c r="A3" s="257" t="s">
        <v>6</v>
      </c>
      <c r="B3" s="257"/>
      <c r="C3" s="257"/>
      <c r="D3" s="257"/>
      <c r="E3" s="257"/>
      <c r="F3" s="257"/>
      <c r="G3" s="257"/>
      <c r="H3" s="257"/>
      <c r="I3" s="368"/>
      <c r="J3" s="368"/>
    </row>
    <row r="4" spans="1:11" s="3" customFormat="1" ht="42" x14ac:dyDescent="0.15">
      <c r="A4" s="98" t="s">
        <v>32</v>
      </c>
      <c r="B4" s="99" t="s">
        <v>1149</v>
      </c>
      <c r="C4" s="99">
        <v>3875</v>
      </c>
      <c r="D4" s="333" t="s">
        <v>719</v>
      </c>
      <c r="E4" s="333" t="s">
        <v>720</v>
      </c>
      <c r="F4" s="334" t="s">
        <v>721</v>
      </c>
      <c r="G4" s="215" t="s">
        <v>62</v>
      </c>
      <c r="H4" s="98">
        <v>45</v>
      </c>
      <c r="I4" s="297">
        <v>0</v>
      </c>
      <c r="J4" s="369">
        <f t="shared" ref="J4:J10" si="0">+I4*H4</f>
        <v>0</v>
      </c>
    </row>
    <row r="5" spans="1:11" s="3" customFormat="1" ht="28" x14ac:dyDescent="0.15">
      <c r="A5" s="98" t="s">
        <v>33</v>
      </c>
      <c r="B5" s="92">
        <v>6100</v>
      </c>
      <c r="C5" s="92">
        <v>3925</v>
      </c>
      <c r="D5" s="33" t="s">
        <v>584</v>
      </c>
      <c r="E5" s="33" t="s">
        <v>585</v>
      </c>
      <c r="F5" s="33" t="s">
        <v>586</v>
      </c>
      <c r="G5" s="92" t="s">
        <v>72</v>
      </c>
      <c r="H5" s="98">
        <v>45</v>
      </c>
      <c r="I5" s="297">
        <v>0</v>
      </c>
      <c r="J5" s="369">
        <f t="shared" si="0"/>
        <v>0</v>
      </c>
    </row>
    <row r="6" spans="1:11" s="3" customFormat="1" ht="28" x14ac:dyDescent="0.15">
      <c r="A6" s="98" t="s">
        <v>34</v>
      </c>
      <c r="B6" s="92">
        <v>6101</v>
      </c>
      <c r="C6" s="92">
        <v>3925</v>
      </c>
      <c r="D6" s="93" t="s">
        <v>587</v>
      </c>
      <c r="E6" s="93" t="s">
        <v>585</v>
      </c>
      <c r="F6" s="33" t="s">
        <v>586</v>
      </c>
      <c r="G6" s="92" t="s">
        <v>72</v>
      </c>
      <c r="H6" s="98">
        <v>45</v>
      </c>
      <c r="I6" s="297">
        <v>0</v>
      </c>
      <c r="J6" s="369">
        <f t="shared" si="0"/>
        <v>0</v>
      </c>
    </row>
    <row r="7" spans="1:11" ht="28" x14ac:dyDescent="0.15">
      <c r="A7" s="98" t="s">
        <v>35</v>
      </c>
      <c r="B7" s="92">
        <v>6144</v>
      </c>
      <c r="C7" s="92">
        <v>3960</v>
      </c>
      <c r="D7" s="93" t="s">
        <v>351</v>
      </c>
      <c r="E7" s="33" t="s">
        <v>356</v>
      </c>
      <c r="F7" s="33" t="s">
        <v>588</v>
      </c>
      <c r="G7" s="92" t="s">
        <v>72</v>
      </c>
      <c r="H7" s="98">
        <v>45</v>
      </c>
      <c r="I7" s="297">
        <v>0</v>
      </c>
      <c r="J7" s="369">
        <f t="shared" si="0"/>
        <v>0</v>
      </c>
    </row>
    <row r="8" spans="1:11" ht="42" x14ac:dyDescent="0.15">
      <c r="A8" s="98" t="s">
        <v>36</v>
      </c>
      <c r="B8" s="92">
        <v>5991</v>
      </c>
      <c r="C8" s="92">
        <v>3831</v>
      </c>
      <c r="D8" s="33" t="s">
        <v>66</v>
      </c>
      <c r="E8" s="33" t="s">
        <v>67</v>
      </c>
      <c r="F8" s="33" t="s">
        <v>68</v>
      </c>
      <c r="G8" s="72" t="s">
        <v>62</v>
      </c>
      <c r="H8" s="98">
        <v>43</v>
      </c>
      <c r="I8" s="297">
        <v>0</v>
      </c>
      <c r="J8" s="369">
        <f t="shared" si="0"/>
        <v>0</v>
      </c>
    </row>
    <row r="9" spans="1:11" ht="14" x14ac:dyDescent="0.15">
      <c r="A9" s="98" t="s">
        <v>37</v>
      </c>
      <c r="B9" s="92">
        <v>7115</v>
      </c>
      <c r="C9" s="92">
        <v>4851</v>
      </c>
      <c r="D9" s="33" t="s">
        <v>1150</v>
      </c>
      <c r="E9" s="33" t="s">
        <v>631</v>
      </c>
      <c r="F9" s="33" t="s">
        <v>1151</v>
      </c>
      <c r="G9" s="72" t="s">
        <v>119</v>
      </c>
      <c r="H9" s="98">
        <v>15</v>
      </c>
      <c r="I9" s="297">
        <v>0</v>
      </c>
      <c r="J9" s="369">
        <f t="shared" si="0"/>
        <v>0</v>
      </c>
    </row>
    <row r="10" spans="1:11" ht="14" x14ac:dyDescent="0.15">
      <c r="A10" s="98" t="s">
        <v>38</v>
      </c>
      <c r="B10" s="92">
        <v>6079</v>
      </c>
      <c r="C10" s="92">
        <v>3904</v>
      </c>
      <c r="D10" s="33" t="s">
        <v>429</v>
      </c>
      <c r="E10" s="371" t="s">
        <v>357</v>
      </c>
      <c r="F10" s="33" t="s">
        <v>1152</v>
      </c>
      <c r="G10" s="72" t="s">
        <v>934</v>
      </c>
      <c r="H10" s="98">
        <v>20</v>
      </c>
      <c r="I10" s="297">
        <v>0</v>
      </c>
      <c r="J10" s="369">
        <f t="shared" si="0"/>
        <v>0</v>
      </c>
    </row>
    <row r="11" spans="1:11" x14ac:dyDescent="0.15">
      <c r="A11" s="257" t="s">
        <v>7</v>
      </c>
      <c r="B11" s="257"/>
      <c r="C11" s="257"/>
      <c r="D11" s="257"/>
      <c r="E11" s="257"/>
      <c r="F11" s="257"/>
      <c r="G11" s="257"/>
      <c r="H11" s="257"/>
      <c r="I11" s="372"/>
      <c r="J11" s="372"/>
    </row>
    <row r="12" spans="1:11" ht="42" x14ac:dyDescent="0.15">
      <c r="A12" s="98" t="s">
        <v>32</v>
      </c>
      <c r="B12" s="373">
        <v>6484</v>
      </c>
      <c r="C12" s="104">
        <v>4286</v>
      </c>
      <c r="D12" s="70" t="s">
        <v>592</v>
      </c>
      <c r="E12" s="70" t="s">
        <v>745</v>
      </c>
      <c r="F12" s="128" t="s">
        <v>68</v>
      </c>
      <c r="G12" s="289" t="s">
        <v>72</v>
      </c>
      <c r="H12" s="230">
        <v>29</v>
      </c>
      <c r="I12" s="297">
        <v>0</v>
      </c>
      <c r="J12" s="369">
        <f t="shared" ref="J12:J19" si="1">+I12*H12</f>
        <v>0</v>
      </c>
    </row>
    <row r="13" spans="1:11" ht="28" x14ac:dyDescent="0.15">
      <c r="A13" s="98" t="s">
        <v>33</v>
      </c>
      <c r="B13" s="104">
        <v>6485</v>
      </c>
      <c r="C13" s="104">
        <v>4286</v>
      </c>
      <c r="D13" s="70" t="s">
        <v>593</v>
      </c>
      <c r="E13" s="70" t="s">
        <v>749</v>
      </c>
      <c r="F13" s="128" t="s">
        <v>595</v>
      </c>
      <c r="G13" s="289" t="s">
        <v>72</v>
      </c>
      <c r="H13" s="230">
        <v>29</v>
      </c>
      <c r="I13" s="297">
        <v>0</v>
      </c>
      <c r="J13" s="369">
        <f t="shared" si="1"/>
        <v>0</v>
      </c>
    </row>
    <row r="14" spans="1:11" ht="14" x14ac:dyDescent="0.15">
      <c r="A14" s="98" t="s">
        <v>34</v>
      </c>
      <c r="B14" s="374">
        <v>6529</v>
      </c>
      <c r="C14" s="374">
        <v>4321</v>
      </c>
      <c r="D14" s="129" t="s">
        <v>70</v>
      </c>
      <c r="E14" s="129" t="s">
        <v>71</v>
      </c>
      <c r="F14" s="129" t="s">
        <v>68</v>
      </c>
      <c r="G14" s="289" t="s">
        <v>72</v>
      </c>
      <c r="H14" s="230">
        <v>29</v>
      </c>
      <c r="I14" s="297">
        <v>0</v>
      </c>
      <c r="J14" s="369">
        <f t="shared" si="1"/>
        <v>0</v>
      </c>
    </row>
    <row r="15" spans="1:11" s="3" customFormat="1" ht="14" x14ac:dyDescent="0.15">
      <c r="A15" s="98" t="s">
        <v>35</v>
      </c>
      <c r="B15" s="374">
        <v>6530</v>
      </c>
      <c r="C15" s="374">
        <v>4321</v>
      </c>
      <c r="D15" s="129" t="s">
        <v>73</v>
      </c>
      <c r="E15" s="129" t="s">
        <v>71</v>
      </c>
      <c r="F15" s="129" t="s">
        <v>68</v>
      </c>
      <c r="G15" s="289" t="s">
        <v>72</v>
      </c>
      <c r="H15" s="230">
        <v>29</v>
      </c>
      <c r="I15" s="297">
        <v>0</v>
      </c>
      <c r="J15" s="369">
        <f t="shared" si="1"/>
        <v>0</v>
      </c>
    </row>
    <row r="16" spans="1:11" s="3" customFormat="1" ht="28" x14ac:dyDescent="0.15">
      <c r="A16" s="98" t="s">
        <v>36</v>
      </c>
      <c r="B16" s="375">
        <v>6565</v>
      </c>
      <c r="C16" s="375">
        <v>4349</v>
      </c>
      <c r="D16" s="129" t="s">
        <v>355</v>
      </c>
      <c r="E16" s="126" t="s">
        <v>356</v>
      </c>
      <c r="F16" s="129" t="s">
        <v>650</v>
      </c>
      <c r="G16" s="289" t="s">
        <v>72</v>
      </c>
      <c r="H16" s="230">
        <v>29</v>
      </c>
      <c r="I16" s="297">
        <v>0</v>
      </c>
      <c r="J16" s="369">
        <f t="shared" si="1"/>
        <v>0</v>
      </c>
    </row>
    <row r="17" spans="1:10" s="3" customFormat="1" ht="28" x14ac:dyDescent="0.15">
      <c r="A17" s="98" t="s">
        <v>37</v>
      </c>
      <c r="B17" s="289">
        <v>6897</v>
      </c>
      <c r="C17" s="289">
        <v>4649</v>
      </c>
      <c r="D17" s="33" t="s">
        <v>358</v>
      </c>
      <c r="E17" s="33" t="s">
        <v>179</v>
      </c>
      <c r="F17" s="33" t="s">
        <v>359</v>
      </c>
      <c r="G17" s="92" t="s">
        <v>92</v>
      </c>
      <c r="H17" s="230">
        <v>27</v>
      </c>
      <c r="I17" s="297">
        <v>0</v>
      </c>
      <c r="J17" s="369">
        <f t="shared" si="1"/>
        <v>0</v>
      </c>
    </row>
    <row r="18" spans="1:10" s="3" customFormat="1" ht="28" x14ac:dyDescent="0.15">
      <c r="A18" s="98" t="s">
        <v>38</v>
      </c>
      <c r="B18" s="289">
        <v>6721</v>
      </c>
      <c r="C18" s="289">
        <v>4485</v>
      </c>
      <c r="D18" s="33" t="s">
        <v>883</v>
      </c>
      <c r="E18" s="33" t="s">
        <v>357</v>
      </c>
      <c r="F18" s="33" t="s">
        <v>528</v>
      </c>
      <c r="G18" s="92" t="s">
        <v>934</v>
      </c>
      <c r="H18" s="230">
        <v>7</v>
      </c>
      <c r="I18" s="297">
        <v>0</v>
      </c>
      <c r="J18" s="369">
        <f t="shared" si="1"/>
        <v>0</v>
      </c>
    </row>
    <row r="19" spans="1:10" s="3" customFormat="1" ht="14" x14ac:dyDescent="0.15">
      <c r="A19" s="98" t="s">
        <v>39</v>
      </c>
      <c r="B19" s="289">
        <v>7116</v>
      </c>
      <c r="C19" s="289">
        <v>4852</v>
      </c>
      <c r="D19" s="33" t="s">
        <v>630</v>
      </c>
      <c r="E19" s="33" t="s">
        <v>631</v>
      </c>
      <c r="F19" s="33" t="s">
        <v>1153</v>
      </c>
      <c r="G19" s="92" t="str">
        <f>+G24</f>
        <v>Udžbenik.hr</v>
      </c>
      <c r="H19" s="230">
        <v>6</v>
      </c>
      <c r="I19" s="297">
        <v>0</v>
      </c>
      <c r="J19" s="369">
        <f t="shared" si="1"/>
        <v>0</v>
      </c>
    </row>
    <row r="20" spans="1:10" s="3" customFormat="1" x14ac:dyDescent="0.15">
      <c r="A20" s="376" t="s">
        <v>8</v>
      </c>
      <c r="B20" s="376"/>
      <c r="C20" s="376"/>
      <c r="D20" s="376"/>
      <c r="E20" s="376"/>
      <c r="F20" s="376"/>
      <c r="G20" s="376"/>
      <c r="H20" s="376"/>
      <c r="I20" s="377"/>
      <c r="J20" s="377"/>
    </row>
    <row r="21" spans="1:10" s="3" customFormat="1" ht="28" x14ac:dyDescent="0.15">
      <c r="A21" s="98" t="s">
        <v>32</v>
      </c>
      <c r="B21" s="289">
        <v>7108</v>
      </c>
      <c r="C21" s="289">
        <v>4844</v>
      </c>
      <c r="D21" s="33" t="s">
        <v>605</v>
      </c>
      <c r="E21" s="33" t="s">
        <v>61</v>
      </c>
      <c r="F21" s="33" t="s">
        <v>606</v>
      </c>
      <c r="G21" s="72" t="s">
        <v>62</v>
      </c>
      <c r="H21" s="98">
        <v>31</v>
      </c>
      <c r="I21" s="297">
        <v>0</v>
      </c>
      <c r="J21" s="369">
        <f t="shared" ref="J21:J25" si="2">+I21*H21</f>
        <v>0</v>
      </c>
    </row>
    <row r="22" spans="1:10" ht="28" x14ac:dyDescent="0.15">
      <c r="A22" s="98" t="s">
        <v>33</v>
      </c>
      <c r="B22" s="289">
        <v>7060</v>
      </c>
      <c r="C22" s="289">
        <v>4800</v>
      </c>
      <c r="D22" s="33" t="s">
        <v>1154</v>
      </c>
      <c r="E22" s="33" t="s">
        <v>174</v>
      </c>
      <c r="F22" s="33" t="s">
        <v>1155</v>
      </c>
      <c r="G22" s="72" t="s">
        <v>62</v>
      </c>
      <c r="H22" s="98">
        <v>31</v>
      </c>
      <c r="I22" s="297">
        <v>0</v>
      </c>
      <c r="J22" s="369">
        <f t="shared" si="2"/>
        <v>0</v>
      </c>
    </row>
    <row r="23" spans="1:10" s="3" customFormat="1" ht="28" x14ac:dyDescent="0.15">
      <c r="A23" s="98" t="s">
        <v>34</v>
      </c>
      <c r="B23" s="289">
        <v>7035</v>
      </c>
      <c r="C23" s="289">
        <v>4775</v>
      </c>
      <c r="D23" s="33" t="s">
        <v>80</v>
      </c>
      <c r="E23" s="33" t="s">
        <v>81</v>
      </c>
      <c r="F23" s="33" t="s">
        <v>82</v>
      </c>
      <c r="G23" s="72" t="s">
        <v>62</v>
      </c>
      <c r="H23" s="98">
        <v>31</v>
      </c>
      <c r="I23" s="297">
        <v>0</v>
      </c>
      <c r="J23" s="369">
        <f t="shared" si="2"/>
        <v>0</v>
      </c>
    </row>
    <row r="24" spans="1:10" s="3" customFormat="1" ht="28" x14ac:dyDescent="0.15">
      <c r="A24" s="98" t="s">
        <v>35</v>
      </c>
      <c r="B24" s="289">
        <v>7117</v>
      </c>
      <c r="C24" s="289">
        <v>4853</v>
      </c>
      <c r="D24" s="33" t="s">
        <v>632</v>
      </c>
      <c r="E24" s="33" t="s">
        <v>633</v>
      </c>
      <c r="F24" s="33" t="s">
        <v>634</v>
      </c>
      <c r="G24" s="72" t="s">
        <v>119</v>
      </c>
      <c r="H24" s="98">
        <v>8</v>
      </c>
      <c r="I24" s="297">
        <v>0</v>
      </c>
      <c r="J24" s="369">
        <f t="shared" si="2"/>
        <v>0</v>
      </c>
    </row>
    <row r="25" spans="1:10" s="3" customFormat="1" ht="28" x14ac:dyDescent="0.15">
      <c r="A25" s="98" t="s">
        <v>36</v>
      </c>
      <c r="B25" s="289">
        <v>6898</v>
      </c>
      <c r="C25" s="289">
        <v>4650</v>
      </c>
      <c r="D25" s="33" t="s">
        <v>360</v>
      </c>
      <c r="E25" s="33" t="s">
        <v>186</v>
      </c>
      <c r="F25" s="33" t="s">
        <v>361</v>
      </c>
      <c r="G25" s="92" t="s">
        <v>92</v>
      </c>
      <c r="H25" s="98">
        <v>32</v>
      </c>
      <c r="I25" s="297">
        <v>0</v>
      </c>
      <c r="J25" s="369">
        <f t="shared" si="2"/>
        <v>0</v>
      </c>
    </row>
    <row r="26" spans="1:10" s="3" customFormat="1" x14ac:dyDescent="0.15">
      <c r="A26" s="257" t="s">
        <v>9</v>
      </c>
      <c r="B26" s="257"/>
      <c r="C26" s="257"/>
      <c r="D26" s="257"/>
      <c r="E26" s="257"/>
      <c r="F26" s="257"/>
      <c r="G26" s="257"/>
      <c r="H26" s="257"/>
      <c r="I26" s="372"/>
      <c r="J26" s="377"/>
    </row>
    <row r="27" spans="1:10" s="3" customFormat="1" ht="42" x14ac:dyDescent="0.15">
      <c r="A27" s="98" t="s">
        <v>32</v>
      </c>
      <c r="B27" s="289">
        <v>7699</v>
      </c>
      <c r="C27" s="289">
        <v>5334</v>
      </c>
      <c r="D27" s="33" t="s">
        <v>1156</v>
      </c>
      <c r="E27" s="33" t="s">
        <v>61</v>
      </c>
      <c r="F27" s="33" t="s">
        <v>363</v>
      </c>
      <c r="G27" s="72" t="s">
        <v>62</v>
      </c>
      <c r="H27" s="98">
        <v>26</v>
      </c>
      <c r="I27" s="297">
        <v>0</v>
      </c>
      <c r="J27" s="369">
        <f>+I27*H27</f>
        <v>0</v>
      </c>
    </row>
    <row r="28" spans="1:10" s="3" customFormat="1" ht="42" x14ac:dyDescent="0.15">
      <c r="A28" s="98" t="s">
        <v>33</v>
      </c>
      <c r="B28" s="289">
        <v>7637</v>
      </c>
      <c r="C28" s="289">
        <v>5274</v>
      </c>
      <c r="D28" s="33" t="s">
        <v>1157</v>
      </c>
      <c r="E28" s="33" t="s">
        <v>367</v>
      </c>
      <c r="F28" s="33" t="s">
        <v>365</v>
      </c>
      <c r="G28" s="72" t="s">
        <v>62</v>
      </c>
      <c r="H28" s="98">
        <v>26</v>
      </c>
      <c r="I28" s="297">
        <v>0</v>
      </c>
      <c r="J28" s="369">
        <f t="shared" ref="J28:J37" si="3">+I28*H28</f>
        <v>0</v>
      </c>
    </row>
    <row r="29" spans="1:10" s="3" customFormat="1" ht="28" x14ac:dyDescent="0.15">
      <c r="A29" s="98" t="s">
        <v>34</v>
      </c>
      <c r="B29" s="378">
        <v>7268</v>
      </c>
      <c r="C29" s="378">
        <v>4942</v>
      </c>
      <c r="D29" s="379" t="s">
        <v>1158</v>
      </c>
      <c r="E29" s="379" t="s">
        <v>78</v>
      </c>
      <c r="F29" s="379" t="s">
        <v>88</v>
      </c>
      <c r="G29" s="72" t="s">
        <v>96</v>
      </c>
      <c r="H29" s="98">
        <v>26</v>
      </c>
      <c r="I29" s="297">
        <v>0</v>
      </c>
      <c r="J29" s="369">
        <f t="shared" si="3"/>
        <v>0</v>
      </c>
    </row>
    <row r="30" spans="1:10" ht="28" x14ac:dyDescent="0.15">
      <c r="A30" s="380" t="s">
        <v>35</v>
      </c>
      <c r="B30" s="378">
        <v>7269</v>
      </c>
      <c r="C30" s="378">
        <v>4942</v>
      </c>
      <c r="D30" s="381" t="s">
        <v>1159</v>
      </c>
      <c r="E30" s="379" t="s">
        <v>78</v>
      </c>
      <c r="F30" s="379" t="s">
        <v>88</v>
      </c>
      <c r="G30" s="72" t="s">
        <v>96</v>
      </c>
      <c r="H30" s="380">
        <v>26</v>
      </c>
      <c r="I30" s="297">
        <v>0</v>
      </c>
      <c r="J30" s="369">
        <f t="shared" si="3"/>
        <v>0</v>
      </c>
    </row>
    <row r="31" spans="1:10" ht="28" x14ac:dyDescent="0.15">
      <c r="A31" s="98" t="s">
        <v>36</v>
      </c>
      <c r="B31" s="378">
        <v>7118</v>
      </c>
      <c r="C31" s="378">
        <v>4854</v>
      </c>
      <c r="D31" s="379" t="s">
        <v>635</v>
      </c>
      <c r="E31" s="379" t="s">
        <v>636</v>
      </c>
      <c r="F31" s="379" t="s">
        <v>637</v>
      </c>
      <c r="G31" s="72" t="s">
        <v>119</v>
      </c>
      <c r="H31" s="98">
        <v>12</v>
      </c>
      <c r="I31" s="297">
        <v>0</v>
      </c>
      <c r="J31" s="369">
        <f t="shared" si="3"/>
        <v>0</v>
      </c>
    </row>
    <row r="32" spans="1:10" ht="28" x14ac:dyDescent="0.15">
      <c r="A32" s="98" t="s">
        <v>37</v>
      </c>
      <c r="B32" s="289">
        <v>5124</v>
      </c>
      <c r="C32" s="289">
        <v>3299</v>
      </c>
      <c r="D32" s="33" t="s">
        <v>368</v>
      </c>
      <c r="E32" s="33" t="s">
        <v>638</v>
      </c>
      <c r="F32" s="33" t="s">
        <v>639</v>
      </c>
      <c r="G32" s="92" t="s">
        <v>94</v>
      </c>
      <c r="H32" s="230">
        <v>30</v>
      </c>
      <c r="I32" s="297">
        <v>0</v>
      </c>
      <c r="J32" s="369">
        <f t="shared" si="3"/>
        <v>0</v>
      </c>
    </row>
    <row r="33" spans="1:10" ht="28" x14ac:dyDescent="0.15">
      <c r="A33" s="98" t="s">
        <v>38</v>
      </c>
      <c r="B33" s="289">
        <v>7359</v>
      </c>
      <c r="C33" s="289">
        <v>5018</v>
      </c>
      <c r="D33" s="33" t="s">
        <v>261</v>
      </c>
      <c r="E33" s="33" t="s">
        <v>640</v>
      </c>
      <c r="F33" s="33" t="s">
        <v>641</v>
      </c>
      <c r="G33" s="401" t="s">
        <v>219</v>
      </c>
      <c r="H33" s="230">
        <v>5</v>
      </c>
      <c r="I33" s="297">
        <v>0</v>
      </c>
      <c r="J33" s="369">
        <f t="shared" si="3"/>
        <v>0</v>
      </c>
    </row>
    <row r="34" spans="1:10" ht="42" x14ac:dyDescent="0.15">
      <c r="A34" s="98" t="s">
        <v>39</v>
      </c>
      <c r="B34" s="289">
        <v>7671</v>
      </c>
      <c r="C34" s="289">
        <v>5307</v>
      </c>
      <c r="D34" s="33" t="s">
        <v>642</v>
      </c>
      <c r="E34" s="33" t="s">
        <v>197</v>
      </c>
      <c r="F34" s="33" t="s">
        <v>375</v>
      </c>
      <c r="G34" s="72" t="s">
        <v>62</v>
      </c>
      <c r="H34" s="230">
        <v>13</v>
      </c>
      <c r="I34" s="297">
        <v>0</v>
      </c>
      <c r="J34" s="369">
        <f t="shared" si="3"/>
        <v>0</v>
      </c>
    </row>
    <row r="35" spans="1:10" ht="42" x14ac:dyDescent="0.15">
      <c r="A35" s="98" t="s">
        <v>40</v>
      </c>
      <c r="B35" s="289">
        <v>7700</v>
      </c>
      <c r="C35" s="289">
        <v>5335</v>
      </c>
      <c r="D35" s="33" t="s">
        <v>1160</v>
      </c>
      <c r="E35" s="33" t="s">
        <v>1161</v>
      </c>
      <c r="F35" s="33" t="s">
        <v>1162</v>
      </c>
      <c r="G35" s="72" t="s">
        <v>62</v>
      </c>
      <c r="H35" s="230">
        <v>1</v>
      </c>
      <c r="I35" s="297">
        <v>0</v>
      </c>
      <c r="J35" s="369">
        <f t="shared" si="3"/>
        <v>0</v>
      </c>
    </row>
    <row r="36" spans="1:10" ht="56" x14ac:dyDescent="0.15">
      <c r="A36" s="98" t="s">
        <v>41</v>
      </c>
      <c r="B36" s="289">
        <v>7271</v>
      </c>
      <c r="C36" s="289">
        <v>4943</v>
      </c>
      <c r="D36" s="33" t="s">
        <v>1163</v>
      </c>
      <c r="E36" s="33" t="s">
        <v>78</v>
      </c>
      <c r="F36" s="33" t="s">
        <v>1164</v>
      </c>
      <c r="G36" s="382" t="s">
        <v>96</v>
      </c>
      <c r="H36" s="230">
        <v>1</v>
      </c>
      <c r="I36" s="297">
        <v>0</v>
      </c>
      <c r="J36" s="369">
        <f t="shared" si="3"/>
        <v>0</v>
      </c>
    </row>
    <row r="37" spans="1:10" ht="56" x14ac:dyDescent="0.15">
      <c r="A37" s="98" t="s">
        <v>42</v>
      </c>
      <c r="B37" s="378">
        <v>7270</v>
      </c>
      <c r="C37" s="378">
        <v>4943</v>
      </c>
      <c r="D37" s="379" t="s">
        <v>1165</v>
      </c>
      <c r="E37" s="379" t="s">
        <v>78</v>
      </c>
      <c r="F37" s="379" t="s">
        <v>1164</v>
      </c>
      <c r="G37" s="383" t="s">
        <v>96</v>
      </c>
      <c r="H37" s="230">
        <v>1</v>
      </c>
      <c r="I37" s="297">
        <v>0</v>
      </c>
      <c r="J37" s="369">
        <f t="shared" si="3"/>
        <v>0</v>
      </c>
    </row>
    <row r="38" spans="1:10" ht="42" x14ac:dyDescent="0.15">
      <c r="A38" s="98" t="s">
        <v>43</v>
      </c>
      <c r="B38" s="378">
        <v>7637</v>
      </c>
      <c r="C38" s="378">
        <v>5274</v>
      </c>
      <c r="D38" s="379" t="s">
        <v>1166</v>
      </c>
      <c r="E38" s="379" t="s">
        <v>999</v>
      </c>
      <c r="F38" s="379" t="s">
        <v>916</v>
      </c>
      <c r="G38" s="72" t="s">
        <v>62</v>
      </c>
      <c r="H38" s="98">
        <v>1</v>
      </c>
      <c r="I38" s="297">
        <v>0</v>
      </c>
      <c r="J38" s="369">
        <f t="shared" ref="J38" si="4">+I38*H38</f>
        <v>0</v>
      </c>
    </row>
    <row r="39" spans="1:10" ht="14" x14ac:dyDescent="0.15">
      <c r="A39" s="98" t="s">
        <v>44</v>
      </c>
      <c r="B39" s="378">
        <v>7810</v>
      </c>
      <c r="C39" s="378">
        <v>5425</v>
      </c>
      <c r="D39" s="379" t="s">
        <v>1167</v>
      </c>
      <c r="E39" s="379" t="s">
        <v>1168</v>
      </c>
      <c r="F39" s="379" t="s">
        <v>1169</v>
      </c>
      <c r="G39" s="72" t="s">
        <v>94</v>
      </c>
      <c r="H39" s="98">
        <v>8</v>
      </c>
      <c r="I39" s="370">
        <v>0</v>
      </c>
      <c r="J39" s="369">
        <f>+I39*H39</f>
        <v>0</v>
      </c>
    </row>
    <row r="40" spans="1:10" x14ac:dyDescent="0.15">
      <c r="A40" s="257" t="s">
        <v>10</v>
      </c>
      <c r="B40" s="257"/>
      <c r="C40" s="257"/>
      <c r="D40" s="257"/>
      <c r="E40" s="257"/>
      <c r="F40" s="257"/>
      <c r="G40" s="257"/>
      <c r="H40" s="257"/>
      <c r="I40" s="372"/>
      <c r="J40" s="377"/>
    </row>
    <row r="41" spans="1:10" ht="28" x14ac:dyDescent="0.15">
      <c r="A41" s="98" t="s">
        <v>32</v>
      </c>
      <c r="B41" s="289">
        <v>6057</v>
      </c>
      <c r="C41" s="289">
        <v>3884</v>
      </c>
      <c r="D41" s="33" t="s">
        <v>692</v>
      </c>
      <c r="E41" s="33" t="s">
        <v>203</v>
      </c>
      <c r="F41" s="33" t="s">
        <v>693</v>
      </c>
      <c r="G41" s="289" t="s">
        <v>62</v>
      </c>
      <c r="H41" s="230">
        <v>19</v>
      </c>
      <c r="I41" s="287">
        <v>0</v>
      </c>
      <c r="J41" s="369">
        <f t="shared" ref="J41:J54" si="5">I41*H41</f>
        <v>0</v>
      </c>
    </row>
    <row r="42" spans="1:10" ht="28" x14ac:dyDescent="0.15">
      <c r="A42" s="98" t="s">
        <v>33</v>
      </c>
      <c r="B42" s="289">
        <v>6058</v>
      </c>
      <c r="C42" s="289">
        <v>3884</v>
      </c>
      <c r="D42" s="33" t="s">
        <v>694</v>
      </c>
      <c r="E42" s="33" t="s">
        <v>203</v>
      </c>
      <c r="F42" s="33" t="s">
        <v>695</v>
      </c>
      <c r="G42" s="289" t="s">
        <v>62</v>
      </c>
      <c r="H42" s="230">
        <v>23</v>
      </c>
      <c r="I42" s="287">
        <v>0</v>
      </c>
      <c r="J42" s="369">
        <f t="shared" ref="J42:J45" si="6">I42*H42</f>
        <v>0</v>
      </c>
    </row>
    <row r="43" spans="1:10" ht="42" x14ac:dyDescent="0.15">
      <c r="A43" s="98" t="s">
        <v>34</v>
      </c>
      <c r="B43" s="289">
        <v>7134</v>
      </c>
      <c r="C43" s="289">
        <v>4638</v>
      </c>
      <c r="D43" s="33" t="s">
        <v>1170</v>
      </c>
      <c r="E43" s="33" t="s">
        <v>1171</v>
      </c>
      <c r="F43" s="33" t="s">
        <v>1172</v>
      </c>
      <c r="G43" s="289" t="s">
        <v>92</v>
      </c>
      <c r="H43" s="230">
        <v>2</v>
      </c>
      <c r="I43" s="287">
        <v>0</v>
      </c>
      <c r="J43" s="369">
        <f t="shared" si="6"/>
        <v>0</v>
      </c>
    </row>
    <row r="44" spans="1:10" ht="42" x14ac:dyDescent="0.15">
      <c r="A44" s="98" t="s">
        <v>35</v>
      </c>
      <c r="B44" s="289">
        <v>7135</v>
      </c>
      <c r="C44" s="289">
        <v>4638</v>
      </c>
      <c r="D44" s="33" t="s">
        <v>1170</v>
      </c>
      <c r="E44" s="33" t="s">
        <v>1171</v>
      </c>
      <c r="F44" s="33" t="s">
        <v>1173</v>
      </c>
      <c r="G44" s="289" t="s">
        <v>92</v>
      </c>
      <c r="H44" s="230">
        <v>2</v>
      </c>
      <c r="I44" s="287">
        <v>0</v>
      </c>
      <c r="J44" s="369">
        <f t="shared" si="6"/>
        <v>0</v>
      </c>
    </row>
    <row r="45" spans="1:10" ht="28" x14ac:dyDescent="0.15">
      <c r="A45" s="98" t="s">
        <v>36</v>
      </c>
      <c r="B45" s="289">
        <v>5987</v>
      </c>
      <c r="C45" s="289">
        <v>3827</v>
      </c>
      <c r="D45" s="33" t="s">
        <v>97</v>
      </c>
      <c r="E45" s="33" t="s">
        <v>98</v>
      </c>
      <c r="F45" s="33" t="s">
        <v>99</v>
      </c>
      <c r="G45" s="92" t="s">
        <v>92</v>
      </c>
      <c r="H45" s="230">
        <v>45</v>
      </c>
      <c r="I45" s="287">
        <v>0</v>
      </c>
      <c r="J45" s="369">
        <f t="shared" si="6"/>
        <v>0</v>
      </c>
    </row>
    <row r="46" spans="1:10" s="4" customFormat="1" ht="42" x14ac:dyDescent="0.15">
      <c r="A46" s="98" t="s">
        <v>37</v>
      </c>
      <c r="B46" s="289">
        <v>6124</v>
      </c>
      <c r="C46" s="289">
        <v>3941</v>
      </c>
      <c r="D46" s="33" t="s">
        <v>100</v>
      </c>
      <c r="E46" s="33" t="s">
        <v>101</v>
      </c>
      <c r="F46" s="33" t="s">
        <v>102</v>
      </c>
      <c r="G46" s="289" t="s">
        <v>62</v>
      </c>
      <c r="H46" s="230">
        <v>25</v>
      </c>
      <c r="I46" s="287">
        <v>0</v>
      </c>
      <c r="J46" s="369">
        <f t="shared" si="5"/>
        <v>0</v>
      </c>
    </row>
    <row r="47" spans="1:10" s="4" customFormat="1" ht="42" x14ac:dyDescent="0.15">
      <c r="A47" s="98" t="s">
        <v>38</v>
      </c>
      <c r="B47" s="289">
        <v>6125</v>
      </c>
      <c r="C47" s="289">
        <v>3941</v>
      </c>
      <c r="D47" s="33" t="s">
        <v>103</v>
      </c>
      <c r="E47" s="33" t="s">
        <v>101</v>
      </c>
      <c r="F47" s="33" t="s">
        <v>104</v>
      </c>
      <c r="G47" s="289" t="s">
        <v>62</v>
      </c>
      <c r="H47" s="230">
        <v>25</v>
      </c>
      <c r="I47" s="287">
        <v>0</v>
      </c>
      <c r="J47" s="369">
        <f t="shared" si="5"/>
        <v>0</v>
      </c>
    </row>
    <row r="48" spans="1:10" s="4" customFormat="1" ht="14" x14ac:dyDescent="0.15">
      <c r="A48" s="98" t="s">
        <v>39</v>
      </c>
      <c r="B48" s="289">
        <v>6468</v>
      </c>
      <c r="C48" s="289">
        <v>4270</v>
      </c>
      <c r="D48" s="33" t="s">
        <v>105</v>
      </c>
      <c r="E48" s="33" t="s">
        <v>106</v>
      </c>
      <c r="F48" s="33" t="s">
        <v>107</v>
      </c>
      <c r="G48" s="289" t="s">
        <v>62</v>
      </c>
      <c r="H48" s="230">
        <v>10</v>
      </c>
      <c r="I48" s="287">
        <v>0</v>
      </c>
      <c r="J48" s="369">
        <f t="shared" si="5"/>
        <v>0</v>
      </c>
    </row>
    <row r="49" spans="1:10" s="4" customFormat="1" ht="14" x14ac:dyDescent="0.15">
      <c r="A49" s="98" t="s">
        <v>40</v>
      </c>
      <c r="B49" s="289">
        <v>6013</v>
      </c>
      <c r="C49" s="289">
        <v>3853</v>
      </c>
      <c r="D49" s="33" t="s">
        <v>108</v>
      </c>
      <c r="E49" s="33" t="s">
        <v>109</v>
      </c>
      <c r="F49" s="33" t="s">
        <v>110</v>
      </c>
      <c r="G49" s="289" t="s">
        <v>72</v>
      </c>
      <c r="H49" s="230">
        <v>20</v>
      </c>
      <c r="I49" s="287">
        <v>0</v>
      </c>
      <c r="J49" s="369">
        <f t="shared" si="5"/>
        <v>0</v>
      </c>
    </row>
    <row r="50" spans="1:10" s="4" customFormat="1" ht="29.25" customHeight="1" x14ac:dyDescent="0.15">
      <c r="A50" s="98" t="s">
        <v>41</v>
      </c>
      <c r="B50" s="289">
        <v>6012</v>
      </c>
      <c r="C50" s="289">
        <v>3852</v>
      </c>
      <c r="D50" s="33" t="s">
        <v>111</v>
      </c>
      <c r="E50" s="33" t="s">
        <v>109</v>
      </c>
      <c r="F50" s="33" t="s">
        <v>112</v>
      </c>
      <c r="G50" s="289" t="s">
        <v>72</v>
      </c>
      <c r="H50" s="230">
        <v>2</v>
      </c>
      <c r="I50" s="287">
        <v>0</v>
      </c>
      <c r="J50" s="369">
        <f t="shared" si="5"/>
        <v>0</v>
      </c>
    </row>
    <row r="51" spans="1:10" s="4" customFormat="1" ht="28" x14ac:dyDescent="0.15">
      <c r="A51" s="98" t="s">
        <v>42</v>
      </c>
      <c r="B51" s="289">
        <v>6161</v>
      </c>
      <c r="C51" s="289">
        <v>3975</v>
      </c>
      <c r="D51" s="62" t="s">
        <v>113</v>
      </c>
      <c r="E51" s="33" t="s">
        <v>114</v>
      </c>
      <c r="F51" s="33" t="s">
        <v>115</v>
      </c>
      <c r="G51" s="289" t="s">
        <v>62</v>
      </c>
      <c r="H51" s="230">
        <v>3</v>
      </c>
      <c r="I51" s="287">
        <v>0</v>
      </c>
      <c r="J51" s="369">
        <f t="shared" si="5"/>
        <v>0</v>
      </c>
    </row>
    <row r="52" spans="1:10" ht="28" x14ac:dyDescent="0.15">
      <c r="A52" s="98" t="s">
        <v>43</v>
      </c>
      <c r="B52" s="289">
        <v>6064</v>
      </c>
      <c r="C52" s="289">
        <v>3889</v>
      </c>
      <c r="D52" s="33" t="s">
        <v>116</v>
      </c>
      <c r="E52" s="33" t="s">
        <v>117</v>
      </c>
      <c r="F52" s="33" t="s">
        <v>118</v>
      </c>
      <c r="G52" s="289" t="s">
        <v>119</v>
      </c>
      <c r="H52" s="230">
        <v>10</v>
      </c>
      <c r="I52" s="287">
        <v>0</v>
      </c>
      <c r="J52" s="369">
        <f t="shared" si="5"/>
        <v>0</v>
      </c>
    </row>
    <row r="53" spans="1:10" ht="42" x14ac:dyDescent="0.15">
      <c r="A53" s="98" t="s">
        <v>44</v>
      </c>
      <c r="B53" s="289">
        <v>6158</v>
      </c>
      <c r="C53" s="289">
        <v>3972</v>
      </c>
      <c r="D53" s="33" t="s">
        <v>122</v>
      </c>
      <c r="E53" s="33" t="s">
        <v>123</v>
      </c>
      <c r="F53" s="33" t="s">
        <v>124</v>
      </c>
      <c r="G53" s="289" t="s">
        <v>62</v>
      </c>
      <c r="H53" s="230">
        <v>25</v>
      </c>
      <c r="I53" s="287">
        <v>0</v>
      </c>
      <c r="J53" s="369">
        <f t="shared" si="5"/>
        <v>0</v>
      </c>
    </row>
    <row r="54" spans="1:10" ht="42" x14ac:dyDescent="0.15">
      <c r="A54" s="98" t="s">
        <v>45</v>
      </c>
      <c r="B54" s="384">
        <v>6010</v>
      </c>
      <c r="C54" s="384">
        <v>3850</v>
      </c>
      <c r="D54" s="385" t="s">
        <v>120</v>
      </c>
      <c r="E54" s="385" t="s">
        <v>121</v>
      </c>
      <c r="F54" s="385" t="s">
        <v>68</v>
      </c>
      <c r="G54" s="92" t="s">
        <v>92</v>
      </c>
      <c r="H54" s="230">
        <v>10</v>
      </c>
      <c r="I54" s="287">
        <v>0</v>
      </c>
      <c r="J54" s="369">
        <f t="shared" si="5"/>
        <v>0</v>
      </c>
    </row>
    <row r="55" spans="1:10" ht="14" x14ac:dyDescent="0.15">
      <c r="A55" s="98" t="s">
        <v>46</v>
      </c>
      <c r="B55" s="384">
        <v>6142</v>
      </c>
      <c r="C55" s="384">
        <v>3958</v>
      </c>
      <c r="D55" s="385" t="s">
        <v>1174</v>
      </c>
      <c r="E55" s="385" t="s">
        <v>1175</v>
      </c>
      <c r="F55" s="385" t="s">
        <v>1176</v>
      </c>
      <c r="G55" s="92" t="s">
        <v>92</v>
      </c>
      <c r="H55" s="230">
        <v>20</v>
      </c>
      <c r="I55" s="287">
        <v>0</v>
      </c>
      <c r="J55" s="369">
        <f t="shared" ref="J55" si="7">I55*H55</f>
        <v>0</v>
      </c>
    </row>
    <row r="56" spans="1:10" x14ac:dyDescent="0.15">
      <c r="A56" s="257" t="s">
        <v>16</v>
      </c>
      <c r="B56" s="257"/>
      <c r="C56" s="257"/>
      <c r="D56" s="257"/>
      <c r="E56" s="257"/>
      <c r="F56" s="257"/>
      <c r="G56" s="257"/>
      <c r="H56" s="257"/>
      <c r="I56" s="372"/>
      <c r="J56" s="377"/>
    </row>
    <row r="57" spans="1:10" ht="28" x14ac:dyDescent="0.15">
      <c r="A57" s="98" t="s">
        <v>32</v>
      </c>
      <c r="B57" s="62">
        <v>6925</v>
      </c>
      <c r="C57" s="62">
        <v>4673</v>
      </c>
      <c r="D57" s="33" t="s">
        <v>125</v>
      </c>
      <c r="E57" s="379" t="s">
        <v>126</v>
      </c>
      <c r="F57" s="379" t="s">
        <v>696</v>
      </c>
      <c r="G57" s="289" t="s">
        <v>92</v>
      </c>
      <c r="H57" s="230">
        <v>5</v>
      </c>
      <c r="I57" s="287">
        <v>0</v>
      </c>
      <c r="J57" s="369">
        <f t="shared" ref="J57:J68" si="8">I57*H57</f>
        <v>0</v>
      </c>
    </row>
    <row r="58" spans="1:10" s="4" customFormat="1" ht="42" x14ac:dyDescent="0.15">
      <c r="A58" s="98" t="s">
        <v>33</v>
      </c>
      <c r="B58" s="289">
        <v>6924</v>
      </c>
      <c r="C58" s="289">
        <v>4673</v>
      </c>
      <c r="D58" s="33" t="s">
        <v>127</v>
      </c>
      <c r="E58" s="33" t="s">
        <v>128</v>
      </c>
      <c r="F58" s="33" t="s">
        <v>129</v>
      </c>
      <c r="G58" s="289" t="s">
        <v>92</v>
      </c>
      <c r="H58" s="230">
        <v>7</v>
      </c>
      <c r="I58" s="287">
        <v>0</v>
      </c>
      <c r="J58" s="369">
        <f t="shared" si="8"/>
        <v>0</v>
      </c>
    </row>
    <row r="59" spans="1:10" ht="28" x14ac:dyDescent="0.15">
      <c r="A59" s="98" t="s">
        <v>34</v>
      </c>
      <c r="B59" s="289">
        <v>6851</v>
      </c>
      <c r="C59" s="289">
        <v>4608</v>
      </c>
      <c r="D59" s="33" t="s">
        <v>97</v>
      </c>
      <c r="E59" s="33" t="s">
        <v>98</v>
      </c>
      <c r="F59" s="33" t="s">
        <v>130</v>
      </c>
      <c r="G59" s="289" t="s">
        <v>92</v>
      </c>
      <c r="H59" s="230">
        <v>42</v>
      </c>
      <c r="I59" s="287">
        <v>0</v>
      </c>
      <c r="J59" s="369">
        <f t="shared" si="8"/>
        <v>0</v>
      </c>
    </row>
    <row r="60" spans="1:10" ht="28" x14ac:dyDescent="0.15">
      <c r="A60" s="98" t="s">
        <v>35</v>
      </c>
      <c r="B60" s="378">
        <v>6914</v>
      </c>
      <c r="C60" s="378">
        <v>4664</v>
      </c>
      <c r="D60" s="379" t="s">
        <v>1177</v>
      </c>
      <c r="E60" s="379" t="s">
        <v>1178</v>
      </c>
      <c r="F60" s="379" t="s">
        <v>674</v>
      </c>
      <c r="G60" s="289" t="s">
        <v>92</v>
      </c>
      <c r="H60" s="230">
        <v>8</v>
      </c>
      <c r="I60" s="287">
        <v>0</v>
      </c>
      <c r="J60" s="369">
        <f t="shared" si="8"/>
        <v>0</v>
      </c>
    </row>
    <row r="61" spans="1:10" ht="28" x14ac:dyDescent="0.15">
      <c r="A61" s="98" t="s">
        <v>36</v>
      </c>
      <c r="B61" s="289">
        <v>6934</v>
      </c>
      <c r="C61" s="289">
        <v>4682</v>
      </c>
      <c r="D61" s="33" t="s">
        <v>132</v>
      </c>
      <c r="E61" s="33" t="s">
        <v>133</v>
      </c>
      <c r="F61" s="33" t="s">
        <v>134</v>
      </c>
      <c r="G61" s="289" t="s">
        <v>92</v>
      </c>
      <c r="H61" s="230">
        <v>18</v>
      </c>
      <c r="I61" s="287">
        <v>0</v>
      </c>
      <c r="J61" s="369">
        <f t="shared" si="8"/>
        <v>0</v>
      </c>
    </row>
    <row r="62" spans="1:10" ht="14" x14ac:dyDescent="0.15">
      <c r="A62" s="98" t="s">
        <v>37</v>
      </c>
      <c r="B62" s="62">
        <v>6541</v>
      </c>
      <c r="C62" s="62">
        <v>4329</v>
      </c>
      <c r="D62" s="379" t="s">
        <v>140</v>
      </c>
      <c r="E62" s="386" t="s">
        <v>109</v>
      </c>
      <c r="F62" s="379" t="s">
        <v>141</v>
      </c>
      <c r="G62" s="289" t="s">
        <v>72</v>
      </c>
      <c r="H62" s="230">
        <v>19</v>
      </c>
      <c r="I62" s="287">
        <v>0</v>
      </c>
      <c r="J62" s="369">
        <f t="shared" si="8"/>
        <v>0</v>
      </c>
    </row>
    <row r="63" spans="1:10" ht="42" x14ac:dyDescent="0.15">
      <c r="A63" s="98" t="s">
        <v>38</v>
      </c>
      <c r="B63" s="62">
        <v>6542</v>
      </c>
      <c r="C63" s="62">
        <v>4330</v>
      </c>
      <c r="D63" s="379" t="s">
        <v>142</v>
      </c>
      <c r="E63" s="379" t="s">
        <v>109</v>
      </c>
      <c r="F63" s="379" t="s">
        <v>143</v>
      </c>
      <c r="G63" s="289" t="s">
        <v>72</v>
      </c>
      <c r="H63" s="230">
        <v>2</v>
      </c>
      <c r="I63" s="287">
        <v>0</v>
      </c>
      <c r="J63" s="369">
        <f t="shared" si="8"/>
        <v>0</v>
      </c>
    </row>
    <row r="64" spans="1:10" ht="28" x14ac:dyDescent="0.15">
      <c r="A64" s="98" t="s">
        <v>39</v>
      </c>
      <c r="B64" s="62">
        <v>7113</v>
      </c>
      <c r="C64" s="62">
        <v>4849</v>
      </c>
      <c r="D64" s="379" t="s">
        <v>136</v>
      </c>
      <c r="E64" s="379" t="s">
        <v>137</v>
      </c>
      <c r="F64" s="379" t="s">
        <v>138</v>
      </c>
      <c r="G64" s="72" t="s">
        <v>139</v>
      </c>
      <c r="H64" s="230">
        <v>15</v>
      </c>
      <c r="I64" s="287">
        <v>0</v>
      </c>
      <c r="J64" s="369">
        <f t="shared" si="8"/>
        <v>0</v>
      </c>
    </row>
    <row r="65" spans="1:10" ht="28" x14ac:dyDescent="0.15">
      <c r="A65" s="98" t="s">
        <v>40</v>
      </c>
      <c r="B65" s="62">
        <v>7136</v>
      </c>
      <c r="C65" s="62">
        <v>4639</v>
      </c>
      <c r="D65" s="379" t="s">
        <v>697</v>
      </c>
      <c r="E65" s="379" t="s">
        <v>698</v>
      </c>
      <c r="F65" s="379" t="s">
        <v>699</v>
      </c>
      <c r="G65" s="289" t="s">
        <v>92</v>
      </c>
      <c r="H65" s="230">
        <v>4</v>
      </c>
      <c r="I65" s="287">
        <v>0</v>
      </c>
      <c r="J65" s="369">
        <f t="shared" si="8"/>
        <v>0</v>
      </c>
    </row>
    <row r="66" spans="1:10" s="4" customFormat="1" ht="28" x14ac:dyDescent="0.15">
      <c r="A66" s="98" t="s">
        <v>41</v>
      </c>
      <c r="B66" s="62">
        <v>7139</v>
      </c>
      <c r="C66" s="62">
        <v>4639</v>
      </c>
      <c r="D66" s="379" t="s">
        <v>700</v>
      </c>
      <c r="E66" s="379" t="s">
        <v>698</v>
      </c>
      <c r="F66" s="379" t="s">
        <v>701</v>
      </c>
      <c r="G66" s="289" t="s">
        <v>92</v>
      </c>
      <c r="H66" s="230">
        <v>4</v>
      </c>
      <c r="I66" s="287">
        <v>0</v>
      </c>
      <c r="J66" s="369">
        <f t="shared" si="8"/>
        <v>0</v>
      </c>
    </row>
    <row r="67" spans="1:10" s="4" customFormat="1" ht="28" x14ac:dyDescent="0.15">
      <c r="A67" s="98" t="s">
        <v>42</v>
      </c>
      <c r="B67" s="62">
        <v>7082</v>
      </c>
      <c r="C67" s="62">
        <v>4820</v>
      </c>
      <c r="D67" s="379" t="s">
        <v>1179</v>
      </c>
      <c r="E67" s="379" t="s">
        <v>123</v>
      </c>
      <c r="F67" s="379" t="s">
        <v>1180</v>
      </c>
      <c r="G67" s="289" t="s">
        <v>62</v>
      </c>
      <c r="H67" s="230">
        <v>4</v>
      </c>
      <c r="I67" s="287">
        <v>0</v>
      </c>
      <c r="J67" s="369">
        <f t="shared" si="8"/>
        <v>0</v>
      </c>
    </row>
    <row r="68" spans="1:10" ht="28" x14ac:dyDescent="0.15">
      <c r="A68" s="98" t="s">
        <v>43</v>
      </c>
      <c r="B68" s="62">
        <v>6895</v>
      </c>
      <c r="C68" s="62">
        <v>4647</v>
      </c>
      <c r="D68" s="379" t="s">
        <v>702</v>
      </c>
      <c r="E68" s="379" t="s">
        <v>121</v>
      </c>
      <c r="F68" s="379" t="s">
        <v>175</v>
      </c>
      <c r="G68" s="289" t="s">
        <v>92</v>
      </c>
      <c r="H68" s="230">
        <v>10</v>
      </c>
      <c r="I68" s="287">
        <v>0</v>
      </c>
      <c r="J68" s="369">
        <f t="shared" si="8"/>
        <v>0</v>
      </c>
    </row>
    <row r="69" spans="1:10" x14ac:dyDescent="0.15">
      <c r="A69" s="257" t="s">
        <v>17</v>
      </c>
      <c r="B69" s="257"/>
      <c r="C69" s="257"/>
      <c r="D69" s="257"/>
      <c r="E69" s="257"/>
      <c r="F69" s="257"/>
      <c r="G69" s="257"/>
      <c r="H69" s="257"/>
      <c r="I69" s="372"/>
      <c r="J69" s="377"/>
    </row>
    <row r="70" spans="1:10" ht="28" x14ac:dyDescent="0.15">
      <c r="A70" s="98" t="s">
        <v>32</v>
      </c>
      <c r="B70" s="289">
        <v>6919</v>
      </c>
      <c r="C70" s="289">
        <v>4669</v>
      </c>
      <c r="D70" s="33" t="s">
        <v>703</v>
      </c>
      <c r="E70" s="33" t="s">
        <v>225</v>
      </c>
      <c r="F70" s="33" t="s">
        <v>704</v>
      </c>
      <c r="G70" s="289" t="s">
        <v>92</v>
      </c>
      <c r="H70" s="72">
        <v>11</v>
      </c>
      <c r="I70" s="287">
        <v>0</v>
      </c>
      <c r="J70" s="369">
        <f t="shared" ref="J70:J85" si="9">I70*H70</f>
        <v>0</v>
      </c>
    </row>
    <row r="71" spans="1:10" ht="28" x14ac:dyDescent="0.15">
      <c r="A71" s="98" t="s">
        <v>33</v>
      </c>
      <c r="B71" s="62"/>
      <c r="C71" s="62">
        <v>4612</v>
      </c>
      <c r="D71" s="93" t="s">
        <v>145</v>
      </c>
      <c r="E71" s="379" t="s">
        <v>93</v>
      </c>
      <c r="F71" s="33" t="s">
        <v>146</v>
      </c>
      <c r="G71" s="289" t="s">
        <v>92</v>
      </c>
      <c r="H71" s="72">
        <v>3</v>
      </c>
      <c r="I71" s="287">
        <v>0</v>
      </c>
      <c r="J71" s="369">
        <f t="shared" si="9"/>
        <v>0</v>
      </c>
    </row>
    <row r="72" spans="1:10" ht="28" x14ac:dyDescent="0.15">
      <c r="A72" s="98" t="s">
        <v>34</v>
      </c>
      <c r="B72" s="289">
        <v>6522</v>
      </c>
      <c r="C72" s="289">
        <v>4316</v>
      </c>
      <c r="D72" s="33" t="s">
        <v>705</v>
      </c>
      <c r="E72" s="33" t="s">
        <v>95</v>
      </c>
      <c r="F72" s="33" t="s">
        <v>706</v>
      </c>
      <c r="G72" s="72" t="s">
        <v>72</v>
      </c>
      <c r="H72" s="72">
        <v>4</v>
      </c>
      <c r="I72" s="287">
        <v>0</v>
      </c>
      <c r="J72" s="369">
        <f t="shared" si="9"/>
        <v>0</v>
      </c>
    </row>
    <row r="73" spans="1:10" ht="28" x14ac:dyDescent="0.15">
      <c r="A73" s="98" t="s">
        <v>35</v>
      </c>
      <c r="B73" s="289">
        <v>6852</v>
      </c>
      <c r="C73" s="289">
        <v>4609</v>
      </c>
      <c r="D73" s="33" t="s">
        <v>97</v>
      </c>
      <c r="E73" s="33" t="s">
        <v>147</v>
      </c>
      <c r="F73" s="33" t="s">
        <v>148</v>
      </c>
      <c r="G73" s="289" t="s">
        <v>92</v>
      </c>
      <c r="H73" s="72">
        <v>46</v>
      </c>
      <c r="I73" s="287">
        <v>0</v>
      </c>
      <c r="J73" s="369">
        <f t="shared" si="9"/>
        <v>0</v>
      </c>
    </row>
    <row r="74" spans="1:10" ht="28" x14ac:dyDescent="0.15">
      <c r="A74" s="98" t="s">
        <v>36</v>
      </c>
      <c r="B74" s="289">
        <v>7142</v>
      </c>
      <c r="C74" s="289">
        <v>4642</v>
      </c>
      <c r="D74" s="33" t="s">
        <v>707</v>
      </c>
      <c r="E74" s="33" t="s">
        <v>708</v>
      </c>
      <c r="F74" s="33" t="s">
        <v>175</v>
      </c>
      <c r="G74" s="289" t="s">
        <v>92</v>
      </c>
      <c r="H74" s="231">
        <v>13</v>
      </c>
      <c r="I74" s="287">
        <v>0</v>
      </c>
      <c r="J74" s="369">
        <f t="shared" si="9"/>
        <v>0</v>
      </c>
    </row>
    <row r="75" spans="1:10" ht="28" x14ac:dyDescent="0.15">
      <c r="A75" s="98" t="s">
        <v>37</v>
      </c>
      <c r="B75" s="378">
        <v>7143</v>
      </c>
      <c r="C75" s="378">
        <v>4642</v>
      </c>
      <c r="D75" s="379" t="s">
        <v>709</v>
      </c>
      <c r="E75" s="379" t="s">
        <v>708</v>
      </c>
      <c r="F75" s="379" t="s">
        <v>175</v>
      </c>
      <c r="G75" s="289" t="s">
        <v>92</v>
      </c>
      <c r="H75" s="231">
        <v>7</v>
      </c>
      <c r="I75" s="287">
        <v>0</v>
      </c>
      <c r="J75" s="369">
        <f t="shared" si="9"/>
        <v>0</v>
      </c>
    </row>
    <row r="76" spans="1:10" ht="28" x14ac:dyDescent="0.15">
      <c r="A76" s="98" t="s">
        <v>38</v>
      </c>
      <c r="B76" s="289">
        <v>5977</v>
      </c>
      <c r="C76" s="289">
        <v>3817</v>
      </c>
      <c r="D76" s="33" t="s">
        <v>710</v>
      </c>
      <c r="E76" s="33" t="s">
        <v>717</v>
      </c>
      <c r="F76" s="33" t="s">
        <v>492</v>
      </c>
      <c r="G76" s="72" t="s">
        <v>72</v>
      </c>
      <c r="H76" s="231">
        <v>10</v>
      </c>
      <c r="I76" s="287">
        <v>0</v>
      </c>
      <c r="J76" s="369">
        <f t="shared" si="9"/>
        <v>0</v>
      </c>
    </row>
    <row r="77" spans="1:10" ht="28" x14ac:dyDescent="0.15">
      <c r="A77" s="98" t="s">
        <v>39</v>
      </c>
      <c r="B77" s="289">
        <v>6613</v>
      </c>
      <c r="C77" s="289">
        <v>4387</v>
      </c>
      <c r="D77" s="33" t="s">
        <v>1181</v>
      </c>
      <c r="E77" s="33" t="s">
        <v>149</v>
      </c>
      <c r="F77" s="33" t="s">
        <v>1182</v>
      </c>
      <c r="G77" s="289" t="s">
        <v>744</v>
      </c>
      <c r="H77" s="231">
        <v>1</v>
      </c>
      <c r="I77" s="287">
        <v>0</v>
      </c>
      <c r="J77" s="369">
        <f t="shared" si="9"/>
        <v>0</v>
      </c>
    </row>
    <row r="78" spans="1:10" ht="28" x14ac:dyDescent="0.15">
      <c r="A78" s="98" t="s">
        <v>40</v>
      </c>
      <c r="B78" s="289">
        <v>6003</v>
      </c>
      <c r="C78" s="289">
        <v>3843</v>
      </c>
      <c r="D78" s="33" t="s">
        <v>711</v>
      </c>
      <c r="E78" s="33" t="s">
        <v>165</v>
      </c>
      <c r="F78" s="33" t="s">
        <v>175</v>
      </c>
      <c r="G78" s="289" t="s">
        <v>92</v>
      </c>
      <c r="H78" s="231">
        <v>12</v>
      </c>
      <c r="I78" s="287">
        <v>0</v>
      </c>
      <c r="J78" s="369">
        <f t="shared" si="9"/>
        <v>0</v>
      </c>
    </row>
    <row r="79" spans="1:10" ht="28" x14ac:dyDescent="0.15">
      <c r="A79" s="98" t="s">
        <v>41</v>
      </c>
      <c r="B79" s="289">
        <v>6937</v>
      </c>
      <c r="C79" s="289">
        <v>4685</v>
      </c>
      <c r="D79" s="33" t="s">
        <v>150</v>
      </c>
      <c r="E79" s="33" t="s">
        <v>151</v>
      </c>
      <c r="F79" s="33" t="s">
        <v>152</v>
      </c>
      <c r="G79" s="289" t="s">
        <v>92</v>
      </c>
      <c r="H79" s="231">
        <v>1</v>
      </c>
      <c r="I79" s="287">
        <v>0</v>
      </c>
      <c r="J79" s="369">
        <f t="shared" si="9"/>
        <v>0</v>
      </c>
    </row>
    <row r="80" spans="1:10" ht="31.5" customHeight="1" x14ac:dyDescent="0.15">
      <c r="A80" s="98" t="s">
        <v>42</v>
      </c>
      <c r="B80" s="289">
        <v>6936</v>
      </c>
      <c r="C80" s="289">
        <v>4684</v>
      </c>
      <c r="D80" s="379" t="s">
        <v>712</v>
      </c>
      <c r="E80" s="379" t="s">
        <v>713</v>
      </c>
      <c r="F80" s="379" t="s">
        <v>175</v>
      </c>
      <c r="G80" s="289" t="s">
        <v>92</v>
      </c>
      <c r="H80" s="231">
        <v>4</v>
      </c>
      <c r="I80" s="287">
        <v>0</v>
      </c>
      <c r="J80" s="369">
        <f t="shared" si="9"/>
        <v>0</v>
      </c>
    </row>
    <row r="81" spans="1:10" s="5" customFormat="1" ht="28" x14ac:dyDescent="0.15">
      <c r="A81" s="98" t="s">
        <v>43</v>
      </c>
      <c r="B81" s="289">
        <v>7272</v>
      </c>
      <c r="C81" s="289">
        <v>4944</v>
      </c>
      <c r="D81" s="33" t="s">
        <v>714</v>
      </c>
      <c r="E81" s="33" t="s">
        <v>154</v>
      </c>
      <c r="F81" s="33" t="s">
        <v>175</v>
      </c>
      <c r="G81" s="289" t="s">
        <v>72</v>
      </c>
      <c r="H81" s="231">
        <v>17</v>
      </c>
      <c r="I81" s="287">
        <v>0</v>
      </c>
      <c r="J81" s="369">
        <f t="shared" si="9"/>
        <v>0</v>
      </c>
    </row>
    <row r="82" spans="1:10" ht="42" x14ac:dyDescent="0.15">
      <c r="A82" s="98" t="s">
        <v>44</v>
      </c>
      <c r="B82" s="289">
        <v>7273</v>
      </c>
      <c r="C82" s="289">
        <v>4945</v>
      </c>
      <c r="D82" s="379" t="s">
        <v>153</v>
      </c>
      <c r="E82" s="379" t="s">
        <v>154</v>
      </c>
      <c r="F82" s="379" t="s">
        <v>155</v>
      </c>
      <c r="G82" s="289" t="s">
        <v>72</v>
      </c>
      <c r="H82" s="231">
        <v>2</v>
      </c>
      <c r="I82" s="287">
        <v>0</v>
      </c>
      <c r="J82" s="369">
        <f t="shared" si="9"/>
        <v>0</v>
      </c>
    </row>
    <row r="83" spans="1:10" ht="29" thickBot="1" x14ac:dyDescent="0.2">
      <c r="A83" s="98" t="s">
        <v>45</v>
      </c>
      <c r="B83" s="387">
        <v>6929</v>
      </c>
      <c r="C83" s="388">
        <v>4677</v>
      </c>
      <c r="D83" s="389" t="s">
        <v>1183</v>
      </c>
      <c r="E83" s="389" t="s">
        <v>328</v>
      </c>
      <c r="F83" s="389" t="s">
        <v>1184</v>
      </c>
      <c r="G83" s="289" t="s">
        <v>92</v>
      </c>
      <c r="H83" s="231">
        <v>7</v>
      </c>
      <c r="I83" s="287">
        <v>0</v>
      </c>
      <c r="J83" s="369">
        <f t="shared" si="9"/>
        <v>0</v>
      </c>
    </row>
    <row r="84" spans="1:10" ht="28" x14ac:dyDescent="0.15">
      <c r="A84" s="98" t="s">
        <v>46</v>
      </c>
      <c r="B84" s="390">
        <v>6896</v>
      </c>
      <c r="C84" s="390">
        <v>4648</v>
      </c>
      <c r="D84" s="391" t="s">
        <v>1185</v>
      </c>
      <c r="E84" s="391" t="s">
        <v>121</v>
      </c>
      <c r="F84" s="33" t="s">
        <v>1205</v>
      </c>
      <c r="G84" s="289" t="str">
        <f>+G80</f>
        <v>Profil Klett d.o.o.</v>
      </c>
      <c r="H84" s="231">
        <v>13</v>
      </c>
      <c r="I84" s="287">
        <v>0</v>
      </c>
      <c r="J84" s="369">
        <f t="shared" si="9"/>
        <v>0</v>
      </c>
    </row>
    <row r="85" spans="1:10" ht="42" x14ac:dyDescent="0.15">
      <c r="A85" s="98" t="s">
        <v>47</v>
      </c>
      <c r="B85" s="384">
        <v>7083</v>
      </c>
      <c r="C85" s="384">
        <v>4821</v>
      </c>
      <c r="D85" s="385" t="s">
        <v>156</v>
      </c>
      <c r="E85" s="385" t="s">
        <v>123</v>
      </c>
      <c r="F85" s="385" t="s">
        <v>157</v>
      </c>
      <c r="G85" s="289" t="s">
        <v>62</v>
      </c>
      <c r="H85" s="231">
        <v>6</v>
      </c>
      <c r="I85" s="287">
        <v>0</v>
      </c>
      <c r="J85" s="369">
        <f t="shared" si="9"/>
        <v>0</v>
      </c>
    </row>
    <row r="86" spans="1:10" x14ac:dyDescent="0.15">
      <c r="A86" s="257" t="s">
        <v>18</v>
      </c>
      <c r="B86" s="257"/>
      <c r="C86" s="257"/>
      <c r="D86" s="257"/>
      <c r="E86" s="257"/>
      <c r="F86" s="257"/>
      <c r="G86" s="257"/>
      <c r="H86" s="257"/>
      <c r="I86" s="372"/>
      <c r="J86" s="377"/>
    </row>
    <row r="87" spans="1:10" ht="28" x14ac:dyDescent="0.15">
      <c r="A87" s="98" t="s">
        <v>32</v>
      </c>
      <c r="B87" s="289">
        <v>7477</v>
      </c>
      <c r="C87" s="289">
        <v>5134</v>
      </c>
      <c r="D87" s="33" t="s">
        <v>97</v>
      </c>
      <c r="E87" s="33" t="s">
        <v>229</v>
      </c>
      <c r="F87" s="33" t="s">
        <v>517</v>
      </c>
      <c r="G87" s="289" t="s">
        <v>92</v>
      </c>
      <c r="H87" s="231">
        <v>49</v>
      </c>
      <c r="I87" s="287">
        <v>0</v>
      </c>
      <c r="J87" s="369">
        <f t="shared" ref="J87:J104" si="10">I87*H87</f>
        <v>0</v>
      </c>
    </row>
    <row r="88" spans="1:10" ht="28" x14ac:dyDescent="0.15">
      <c r="A88" s="98" t="s">
        <v>33</v>
      </c>
      <c r="B88" s="289">
        <v>7501</v>
      </c>
      <c r="C88" s="289">
        <v>5156</v>
      </c>
      <c r="D88" s="33" t="s">
        <v>1186</v>
      </c>
      <c r="E88" s="33" t="s">
        <v>126</v>
      </c>
      <c r="F88" s="33" t="s">
        <v>1187</v>
      </c>
      <c r="G88" s="289" t="s">
        <v>92</v>
      </c>
      <c r="H88" s="231">
        <v>15</v>
      </c>
      <c r="I88" s="287">
        <v>0</v>
      </c>
      <c r="J88" s="369">
        <f t="shared" si="10"/>
        <v>0</v>
      </c>
    </row>
    <row r="89" spans="1:10" ht="28" x14ac:dyDescent="0.15">
      <c r="A89" s="98" t="s">
        <v>34</v>
      </c>
      <c r="B89" s="289">
        <v>7500</v>
      </c>
      <c r="C89" s="289">
        <v>5165</v>
      </c>
      <c r="D89" s="33" t="s">
        <v>1188</v>
      </c>
      <c r="E89" s="33" t="s">
        <v>225</v>
      </c>
      <c r="F89" s="33" t="s">
        <v>1189</v>
      </c>
      <c r="G89" s="289" t="s">
        <v>92</v>
      </c>
      <c r="H89" s="231">
        <v>5</v>
      </c>
      <c r="I89" s="287">
        <v>0</v>
      </c>
      <c r="J89" s="369">
        <f t="shared" si="10"/>
        <v>0</v>
      </c>
    </row>
    <row r="90" spans="1:10" ht="28" x14ac:dyDescent="0.15">
      <c r="A90" s="98" t="s">
        <v>35</v>
      </c>
      <c r="B90" s="289"/>
      <c r="C90" s="289">
        <v>5135</v>
      </c>
      <c r="D90" s="33" t="s">
        <v>1190</v>
      </c>
      <c r="E90" s="392" t="s">
        <v>93</v>
      </c>
      <c r="F90" s="33" t="s">
        <v>1191</v>
      </c>
      <c r="G90" s="289" t="s">
        <v>92</v>
      </c>
      <c r="H90" s="231">
        <v>2</v>
      </c>
      <c r="I90" s="287">
        <v>0</v>
      </c>
      <c r="J90" s="369">
        <f t="shared" si="10"/>
        <v>0</v>
      </c>
    </row>
    <row r="91" spans="1:10" ht="28" x14ac:dyDescent="0.15">
      <c r="A91" s="98" t="s">
        <v>36</v>
      </c>
      <c r="B91" s="289">
        <v>6987</v>
      </c>
      <c r="C91" s="289">
        <v>4727</v>
      </c>
      <c r="D91" s="33" t="s">
        <v>159</v>
      </c>
      <c r="E91" s="33" t="s">
        <v>224</v>
      </c>
      <c r="F91" s="33" t="s">
        <v>160</v>
      </c>
      <c r="G91" s="289" t="s">
        <v>62</v>
      </c>
      <c r="H91" s="231">
        <v>23</v>
      </c>
      <c r="I91" s="287">
        <v>0</v>
      </c>
      <c r="J91" s="369">
        <f t="shared" si="10"/>
        <v>0</v>
      </c>
    </row>
    <row r="92" spans="1:10" ht="28" x14ac:dyDescent="0.15">
      <c r="A92" s="98" t="s">
        <v>37</v>
      </c>
      <c r="B92" s="289">
        <v>7263</v>
      </c>
      <c r="C92" s="289">
        <v>4939</v>
      </c>
      <c r="D92" s="33" t="s">
        <v>1192</v>
      </c>
      <c r="E92" s="33" t="s">
        <v>95</v>
      </c>
      <c r="F92" s="33" t="s">
        <v>514</v>
      </c>
      <c r="G92" s="289" t="str">
        <f>+G99</f>
        <v>Alfa d.d.</v>
      </c>
      <c r="H92" s="231">
        <v>2</v>
      </c>
      <c r="I92" s="287">
        <v>0</v>
      </c>
      <c r="J92" s="369">
        <f t="shared" ref="J92" si="11">I92*H92</f>
        <v>0</v>
      </c>
    </row>
    <row r="93" spans="1:10" ht="28" x14ac:dyDescent="0.15">
      <c r="A93" s="98" t="s">
        <v>38</v>
      </c>
      <c r="B93" s="289">
        <v>6867</v>
      </c>
      <c r="C93" s="289">
        <v>4621</v>
      </c>
      <c r="D93" s="33" t="s">
        <v>161</v>
      </c>
      <c r="E93" s="33" t="s">
        <v>162</v>
      </c>
      <c r="F93" s="33" t="s">
        <v>163</v>
      </c>
      <c r="G93" s="289" t="s">
        <v>92</v>
      </c>
      <c r="H93" s="231">
        <v>20</v>
      </c>
      <c r="I93" s="287">
        <v>0</v>
      </c>
      <c r="J93" s="369">
        <f t="shared" si="10"/>
        <v>0</v>
      </c>
    </row>
    <row r="94" spans="1:10" ht="42" x14ac:dyDescent="0.15">
      <c r="A94" s="98" t="s">
        <v>39</v>
      </c>
      <c r="B94" s="289">
        <v>7508</v>
      </c>
      <c r="C94" s="289">
        <v>5163</v>
      </c>
      <c r="D94" s="33" t="s">
        <v>1193</v>
      </c>
      <c r="E94" s="33" t="s">
        <v>232</v>
      </c>
      <c r="F94" s="33" t="s">
        <v>1194</v>
      </c>
      <c r="G94" s="289" t="s">
        <v>92</v>
      </c>
      <c r="H94" s="231">
        <v>7</v>
      </c>
      <c r="I94" s="287">
        <v>0</v>
      </c>
      <c r="J94" s="369">
        <f t="shared" ref="J94" si="12">I94*H94</f>
        <v>0</v>
      </c>
    </row>
    <row r="95" spans="1:10" ht="28" x14ac:dyDescent="0.15">
      <c r="A95" s="98" t="s">
        <v>40</v>
      </c>
      <c r="B95" s="289">
        <v>6837</v>
      </c>
      <c r="C95" s="289">
        <v>4594</v>
      </c>
      <c r="D95" s="33" t="s">
        <v>164</v>
      </c>
      <c r="E95" s="33" t="s">
        <v>165</v>
      </c>
      <c r="F95" s="33" t="s">
        <v>166</v>
      </c>
      <c r="G95" s="289" t="s">
        <v>92</v>
      </c>
      <c r="H95" s="231">
        <v>20</v>
      </c>
      <c r="I95" s="287">
        <v>0</v>
      </c>
      <c r="J95" s="369">
        <f t="shared" si="10"/>
        <v>0</v>
      </c>
    </row>
    <row r="96" spans="1:10" ht="28" x14ac:dyDescent="0.15">
      <c r="A96" s="98" t="s">
        <v>41</v>
      </c>
      <c r="B96" s="289">
        <v>2858</v>
      </c>
      <c r="C96" s="289">
        <v>1908</v>
      </c>
      <c r="D96" s="33" t="s">
        <v>1195</v>
      </c>
      <c r="E96" s="33" t="s">
        <v>149</v>
      </c>
      <c r="F96" s="33" t="s">
        <v>1196</v>
      </c>
      <c r="G96" s="289" t="s">
        <v>744</v>
      </c>
      <c r="H96" s="231">
        <v>1</v>
      </c>
      <c r="I96" s="287">
        <v>0</v>
      </c>
      <c r="J96" s="369">
        <f t="shared" si="10"/>
        <v>0</v>
      </c>
    </row>
    <row r="97" spans="1:10" ht="28" x14ac:dyDescent="0.15">
      <c r="A97" s="98" t="s">
        <v>42</v>
      </c>
      <c r="B97" s="289">
        <v>7642</v>
      </c>
      <c r="C97" s="289">
        <v>5279</v>
      </c>
      <c r="D97" s="33" t="s">
        <v>1197</v>
      </c>
      <c r="E97" s="33" t="s">
        <v>158</v>
      </c>
      <c r="F97" s="33" t="s">
        <v>1198</v>
      </c>
      <c r="G97" s="289" t="s">
        <v>62</v>
      </c>
      <c r="H97" s="231">
        <v>2</v>
      </c>
      <c r="I97" s="287">
        <v>0</v>
      </c>
      <c r="J97" s="369">
        <f t="shared" si="10"/>
        <v>0</v>
      </c>
    </row>
    <row r="98" spans="1:10" ht="28" x14ac:dyDescent="0.15">
      <c r="A98" s="98" t="s">
        <v>43</v>
      </c>
      <c r="B98" s="289">
        <v>7641</v>
      </c>
      <c r="C98" s="289">
        <v>5278</v>
      </c>
      <c r="D98" s="33" t="s">
        <v>643</v>
      </c>
      <c r="E98" s="33" t="s">
        <v>158</v>
      </c>
      <c r="F98" s="33" t="s">
        <v>644</v>
      </c>
      <c r="G98" s="289" t="s">
        <v>62</v>
      </c>
      <c r="H98" s="231">
        <v>5</v>
      </c>
      <c r="I98" s="287">
        <v>0</v>
      </c>
      <c r="J98" s="369">
        <f t="shared" si="10"/>
        <v>0</v>
      </c>
    </row>
    <row r="99" spans="1:10" ht="14" x14ac:dyDescent="0.15">
      <c r="A99" s="98" t="s">
        <v>44</v>
      </c>
      <c r="B99" s="289">
        <v>7274</v>
      </c>
      <c r="C99" s="289">
        <v>4946</v>
      </c>
      <c r="D99" s="33" t="s">
        <v>1199</v>
      </c>
      <c r="E99" s="33" t="s">
        <v>154</v>
      </c>
      <c r="F99" s="33" t="s">
        <v>1200</v>
      </c>
      <c r="G99" s="289" t="s">
        <v>72</v>
      </c>
      <c r="H99" s="231">
        <v>17</v>
      </c>
      <c r="I99" s="287">
        <v>0</v>
      </c>
      <c r="J99" s="369">
        <f t="shared" ref="J99" si="13">I99*H99</f>
        <v>0</v>
      </c>
    </row>
    <row r="100" spans="1:10" ht="56" x14ac:dyDescent="0.15">
      <c r="A100" s="98" t="s">
        <v>45</v>
      </c>
      <c r="B100" s="289">
        <v>7743</v>
      </c>
      <c r="C100" s="289">
        <v>5366</v>
      </c>
      <c r="D100" s="33" t="s">
        <v>167</v>
      </c>
      <c r="E100" s="33" t="s">
        <v>154</v>
      </c>
      <c r="F100" s="33" t="s">
        <v>168</v>
      </c>
      <c r="G100" s="289" t="s">
        <v>72</v>
      </c>
      <c r="H100" s="231">
        <v>2</v>
      </c>
      <c r="I100" s="287">
        <v>0</v>
      </c>
      <c r="J100" s="369">
        <f t="shared" si="10"/>
        <v>0</v>
      </c>
    </row>
    <row r="101" spans="1:10" ht="28" x14ac:dyDescent="0.15">
      <c r="A101" s="98" t="s">
        <v>46</v>
      </c>
      <c r="B101" s="289">
        <v>7705</v>
      </c>
      <c r="C101" s="289">
        <v>5340</v>
      </c>
      <c r="D101" s="33" t="s">
        <v>645</v>
      </c>
      <c r="E101" s="33" t="s">
        <v>646</v>
      </c>
      <c r="F101" s="33" t="s">
        <v>647</v>
      </c>
      <c r="G101" s="289" t="s">
        <v>119</v>
      </c>
      <c r="H101" s="231">
        <v>2</v>
      </c>
      <c r="I101" s="287">
        <v>0</v>
      </c>
      <c r="J101" s="369">
        <f t="shared" si="10"/>
        <v>0</v>
      </c>
    </row>
    <row r="102" spans="1:10" ht="42" x14ac:dyDescent="0.15">
      <c r="A102" s="98" t="s">
        <v>47</v>
      </c>
      <c r="B102" s="289">
        <v>7718</v>
      </c>
      <c r="C102" s="289">
        <v>5351</v>
      </c>
      <c r="D102" s="33" t="s">
        <v>1201</v>
      </c>
      <c r="E102" s="33" t="s">
        <v>1202</v>
      </c>
      <c r="F102" s="33" t="s">
        <v>1203</v>
      </c>
      <c r="G102" s="289" t="s">
        <v>92</v>
      </c>
      <c r="H102" s="231">
        <v>2</v>
      </c>
      <c r="I102" s="287">
        <v>0</v>
      </c>
      <c r="J102" s="369">
        <f t="shared" si="10"/>
        <v>0</v>
      </c>
    </row>
    <row r="103" spans="1:10" ht="42" x14ac:dyDescent="0.15">
      <c r="A103" s="98" t="s">
        <v>49</v>
      </c>
      <c r="B103" s="289">
        <v>7719</v>
      </c>
      <c r="C103" s="289">
        <v>5351</v>
      </c>
      <c r="D103" s="33" t="s">
        <v>1201</v>
      </c>
      <c r="E103" s="33" t="s">
        <v>1202</v>
      </c>
      <c r="F103" s="33" t="s">
        <v>1204</v>
      </c>
      <c r="G103" s="289" t="s">
        <v>92</v>
      </c>
      <c r="H103" s="231">
        <v>2</v>
      </c>
      <c r="I103" s="287">
        <v>0</v>
      </c>
      <c r="J103" s="369">
        <f t="shared" si="10"/>
        <v>0</v>
      </c>
    </row>
    <row r="104" spans="1:10" ht="30.75" customHeight="1" x14ac:dyDescent="0.15">
      <c r="A104" s="98" t="s">
        <v>56</v>
      </c>
      <c r="B104" s="384">
        <v>7672</v>
      </c>
      <c r="C104" s="384">
        <v>5308</v>
      </c>
      <c r="D104" s="385" t="s">
        <v>648</v>
      </c>
      <c r="E104" s="385" t="s">
        <v>197</v>
      </c>
      <c r="F104" s="385" t="s">
        <v>716</v>
      </c>
      <c r="G104" s="289" t="s">
        <v>62</v>
      </c>
      <c r="H104" s="230">
        <v>9</v>
      </c>
      <c r="I104" s="287">
        <v>0</v>
      </c>
      <c r="J104" s="369">
        <f t="shared" si="10"/>
        <v>0</v>
      </c>
    </row>
    <row r="105" spans="1:10" ht="25.5" customHeight="1" x14ac:dyDescent="0.15">
      <c r="A105" s="393"/>
      <c r="B105" s="393"/>
      <c r="C105" s="393"/>
      <c r="D105" s="393"/>
      <c r="E105" s="393"/>
      <c r="F105" s="393"/>
      <c r="G105" s="393"/>
      <c r="H105" s="393"/>
      <c r="I105" s="394" t="s">
        <v>896</v>
      </c>
      <c r="J105" s="395">
        <f>SUM(J4:J104)</f>
        <v>0</v>
      </c>
    </row>
    <row r="106" spans="1:10" x14ac:dyDescent="0.15">
      <c r="B106" s="396"/>
      <c r="C106" s="396"/>
      <c r="D106" s="397"/>
      <c r="E106" s="397"/>
      <c r="F106" s="397"/>
      <c r="G106" s="397"/>
      <c r="H106" s="397"/>
      <c r="I106" s="398"/>
      <c r="J106" s="398"/>
    </row>
  </sheetData>
  <hyperlinks>
    <hyperlink ref="D12" r:id="rId1" location="list-top" display="https://www.alfa.hr/artikl/info/5ef3de28a9799d316e8b45d3 - list-top" xr:uid="{C2C45B68-579D-4381-9AEF-59DD9AC97D13}"/>
  </hyperlinks>
  <pageMargins left="0.7" right="0.7" top="0.75" bottom="0.75" header="0.3" footer="0.3"/>
  <pageSetup paperSize="9" scale="55" fitToHeight="0" orientation="landscape" r:id="rId2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8CADA-4B40-4D7B-9B73-69AAA5A458AD}">
  <sheetPr>
    <tabColor theme="5" tint="0.39997558519241921"/>
    <pageSetUpPr fitToPage="1"/>
  </sheetPr>
  <dimension ref="A1:J126"/>
  <sheetViews>
    <sheetView showGridLines="0" view="pageBreakPreview" zoomScaleNormal="90" zoomScaleSheetLayoutView="100" workbookViewId="0">
      <pane xSplit="4" ySplit="2" topLeftCell="E108" activePane="bottomRight" state="frozen"/>
      <selection pane="topRight" activeCell="E1" sqref="E1"/>
      <selection pane="bottomLeft" activeCell="A3" sqref="A3"/>
      <selection pane="bottomRight" activeCell="A111" sqref="A111"/>
    </sheetView>
  </sheetViews>
  <sheetFormatPr baseColWidth="10" defaultColWidth="8.83203125" defaultRowHeight="13" x14ac:dyDescent="0.15"/>
  <cols>
    <col min="1" max="1" width="5.1640625" style="361" customWidth="1"/>
    <col min="2" max="2" width="6.33203125" style="114" customWidth="1"/>
    <col min="3" max="3" width="7.5" style="115" customWidth="1"/>
    <col min="4" max="4" width="55" style="362" customWidth="1"/>
    <col min="5" max="5" width="62.6640625" style="362" customWidth="1"/>
    <col min="6" max="6" width="56.5" style="362" customWidth="1"/>
    <col min="7" max="7" width="23.83203125" style="363" customWidth="1"/>
    <col min="8" max="8" width="11.1640625" style="364" customWidth="1"/>
    <col min="9" max="9" width="13.6640625" style="364" customWidth="1"/>
    <col min="10" max="10" width="13.1640625" style="365" customWidth="1"/>
    <col min="11" max="255" width="9.1640625" style="54"/>
    <col min="256" max="256" width="5" style="54" customWidth="1"/>
    <col min="257" max="257" width="7.33203125" style="54" bestFit="1" customWidth="1"/>
    <col min="258" max="258" width="7.33203125" style="54" customWidth="1"/>
    <col min="259" max="259" width="47.5" style="54" customWidth="1"/>
    <col min="260" max="260" width="42.5" style="54" customWidth="1"/>
    <col min="261" max="261" width="56.5" style="54" customWidth="1"/>
    <col min="262" max="262" width="32.5" style="54" bestFit="1" customWidth="1"/>
    <col min="263" max="263" width="9" style="54" customWidth="1"/>
    <col min="264" max="264" width="11" style="54" customWidth="1"/>
    <col min="265" max="265" width="11.1640625" style="54" customWidth="1"/>
    <col min="266" max="511" width="9.1640625" style="54"/>
    <col min="512" max="512" width="5" style="54" customWidth="1"/>
    <col min="513" max="513" width="7.33203125" style="54" bestFit="1" customWidth="1"/>
    <col min="514" max="514" width="7.33203125" style="54" customWidth="1"/>
    <col min="515" max="515" width="47.5" style="54" customWidth="1"/>
    <col min="516" max="516" width="42.5" style="54" customWidth="1"/>
    <col min="517" max="517" width="56.5" style="54" customWidth="1"/>
    <col min="518" max="518" width="32.5" style="54" bestFit="1" customWidth="1"/>
    <col min="519" max="519" width="9" style="54" customWidth="1"/>
    <col min="520" max="520" width="11" style="54" customWidth="1"/>
    <col min="521" max="521" width="11.1640625" style="54" customWidth="1"/>
    <col min="522" max="767" width="9.1640625" style="54"/>
    <col min="768" max="768" width="5" style="54" customWidth="1"/>
    <col min="769" max="769" width="7.33203125" style="54" bestFit="1" customWidth="1"/>
    <col min="770" max="770" width="7.33203125" style="54" customWidth="1"/>
    <col min="771" max="771" width="47.5" style="54" customWidth="1"/>
    <col min="772" max="772" width="42.5" style="54" customWidth="1"/>
    <col min="773" max="773" width="56.5" style="54" customWidth="1"/>
    <col min="774" max="774" width="32.5" style="54" bestFit="1" customWidth="1"/>
    <col min="775" max="775" width="9" style="54" customWidth="1"/>
    <col min="776" max="776" width="11" style="54" customWidth="1"/>
    <col min="777" max="777" width="11.1640625" style="54" customWidth="1"/>
    <col min="778" max="1023" width="9.1640625" style="54"/>
    <col min="1024" max="1024" width="5" style="54" customWidth="1"/>
    <col min="1025" max="1025" width="7.33203125" style="54" bestFit="1" customWidth="1"/>
    <col min="1026" max="1026" width="7.33203125" style="54" customWidth="1"/>
    <col min="1027" max="1027" width="47.5" style="54" customWidth="1"/>
    <col min="1028" max="1028" width="42.5" style="54" customWidth="1"/>
    <col min="1029" max="1029" width="56.5" style="54" customWidth="1"/>
    <col min="1030" max="1030" width="32.5" style="54" bestFit="1" customWidth="1"/>
    <col min="1031" max="1031" width="9" style="54" customWidth="1"/>
    <col min="1032" max="1032" width="11" style="54" customWidth="1"/>
    <col min="1033" max="1033" width="11.1640625" style="54" customWidth="1"/>
    <col min="1034" max="1279" width="9.1640625" style="54"/>
    <col min="1280" max="1280" width="5" style="54" customWidth="1"/>
    <col min="1281" max="1281" width="7.33203125" style="54" bestFit="1" customWidth="1"/>
    <col min="1282" max="1282" width="7.33203125" style="54" customWidth="1"/>
    <col min="1283" max="1283" width="47.5" style="54" customWidth="1"/>
    <col min="1284" max="1284" width="42.5" style="54" customWidth="1"/>
    <col min="1285" max="1285" width="56.5" style="54" customWidth="1"/>
    <col min="1286" max="1286" width="32.5" style="54" bestFit="1" customWidth="1"/>
    <col min="1287" max="1287" width="9" style="54" customWidth="1"/>
    <col min="1288" max="1288" width="11" style="54" customWidth="1"/>
    <col min="1289" max="1289" width="11.1640625" style="54" customWidth="1"/>
    <col min="1290" max="1535" width="9.1640625" style="54"/>
    <col min="1536" max="1536" width="5" style="54" customWidth="1"/>
    <col min="1537" max="1537" width="7.33203125" style="54" bestFit="1" customWidth="1"/>
    <col min="1538" max="1538" width="7.33203125" style="54" customWidth="1"/>
    <col min="1539" max="1539" width="47.5" style="54" customWidth="1"/>
    <col min="1540" max="1540" width="42.5" style="54" customWidth="1"/>
    <col min="1541" max="1541" width="56.5" style="54" customWidth="1"/>
    <col min="1542" max="1542" width="32.5" style="54" bestFit="1" customWidth="1"/>
    <col min="1543" max="1543" width="9" style="54" customWidth="1"/>
    <col min="1544" max="1544" width="11" style="54" customWidth="1"/>
    <col min="1545" max="1545" width="11.1640625" style="54" customWidth="1"/>
    <col min="1546" max="1791" width="9.1640625" style="54"/>
    <col min="1792" max="1792" width="5" style="54" customWidth="1"/>
    <col min="1793" max="1793" width="7.33203125" style="54" bestFit="1" customWidth="1"/>
    <col min="1794" max="1794" width="7.33203125" style="54" customWidth="1"/>
    <col min="1795" max="1795" width="47.5" style="54" customWidth="1"/>
    <col min="1796" max="1796" width="42.5" style="54" customWidth="1"/>
    <col min="1797" max="1797" width="56.5" style="54" customWidth="1"/>
    <col min="1798" max="1798" width="32.5" style="54" bestFit="1" customWidth="1"/>
    <col min="1799" max="1799" width="9" style="54" customWidth="1"/>
    <col min="1800" max="1800" width="11" style="54" customWidth="1"/>
    <col min="1801" max="1801" width="11.1640625" style="54" customWidth="1"/>
    <col min="1802" max="2047" width="9.1640625" style="54"/>
    <col min="2048" max="2048" width="5" style="54" customWidth="1"/>
    <col min="2049" max="2049" width="7.33203125" style="54" bestFit="1" customWidth="1"/>
    <col min="2050" max="2050" width="7.33203125" style="54" customWidth="1"/>
    <col min="2051" max="2051" width="47.5" style="54" customWidth="1"/>
    <col min="2052" max="2052" width="42.5" style="54" customWidth="1"/>
    <col min="2053" max="2053" width="56.5" style="54" customWidth="1"/>
    <col min="2054" max="2054" width="32.5" style="54" bestFit="1" customWidth="1"/>
    <col min="2055" max="2055" width="9" style="54" customWidth="1"/>
    <col min="2056" max="2056" width="11" style="54" customWidth="1"/>
    <col min="2057" max="2057" width="11.1640625" style="54" customWidth="1"/>
    <col min="2058" max="2303" width="9.1640625" style="54"/>
    <col min="2304" max="2304" width="5" style="54" customWidth="1"/>
    <col min="2305" max="2305" width="7.33203125" style="54" bestFit="1" customWidth="1"/>
    <col min="2306" max="2306" width="7.33203125" style="54" customWidth="1"/>
    <col min="2307" max="2307" width="47.5" style="54" customWidth="1"/>
    <col min="2308" max="2308" width="42.5" style="54" customWidth="1"/>
    <col min="2309" max="2309" width="56.5" style="54" customWidth="1"/>
    <col min="2310" max="2310" width="32.5" style="54" bestFit="1" customWidth="1"/>
    <col min="2311" max="2311" width="9" style="54" customWidth="1"/>
    <col min="2312" max="2312" width="11" style="54" customWidth="1"/>
    <col min="2313" max="2313" width="11.1640625" style="54" customWidth="1"/>
    <col min="2314" max="2559" width="9.1640625" style="54"/>
    <col min="2560" max="2560" width="5" style="54" customWidth="1"/>
    <col min="2561" max="2561" width="7.33203125" style="54" bestFit="1" customWidth="1"/>
    <col min="2562" max="2562" width="7.33203125" style="54" customWidth="1"/>
    <col min="2563" max="2563" width="47.5" style="54" customWidth="1"/>
    <col min="2564" max="2564" width="42.5" style="54" customWidth="1"/>
    <col min="2565" max="2565" width="56.5" style="54" customWidth="1"/>
    <col min="2566" max="2566" width="32.5" style="54" bestFit="1" customWidth="1"/>
    <col min="2567" max="2567" width="9" style="54" customWidth="1"/>
    <col min="2568" max="2568" width="11" style="54" customWidth="1"/>
    <col min="2569" max="2569" width="11.1640625" style="54" customWidth="1"/>
    <col min="2570" max="2815" width="9.1640625" style="54"/>
    <col min="2816" max="2816" width="5" style="54" customWidth="1"/>
    <col min="2817" max="2817" width="7.33203125" style="54" bestFit="1" customWidth="1"/>
    <col min="2818" max="2818" width="7.33203125" style="54" customWidth="1"/>
    <col min="2819" max="2819" width="47.5" style="54" customWidth="1"/>
    <col min="2820" max="2820" width="42.5" style="54" customWidth="1"/>
    <col min="2821" max="2821" width="56.5" style="54" customWidth="1"/>
    <col min="2822" max="2822" width="32.5" style="54" bestFit="1" customWidth="1"/>
    <col min="2823" max="2823" width="9" style="54" customWidth="1"/>
    <col min="2824" max="2824" width="11" style="54" customWidth="1"/>
    <col min="2825" max="2825" width="11.1640625" style="54" customWidth="1"/>
    <col min="2826" max="3071" width="9.1640625" style="54"/>
    <col min="3072" max="3072" width="5" style="54" customWidth="1"/>
    <col min="3073" max="3073" width="7.33203125" style="54" bestFit="1" customWidth="1"/>
    <col min="3074" max="3074" width="7.33203125" style="54" customWidth="1"/>
    <col min="3075" max="3075" width="47.5" style="54" customWidth="1"/>
    <col min="3076" max="3076" width="42.5" style="54" customWidth="1"/>
    <col min="3077" max="3077" width="56.5" style="54" customWidth="1"/>
    <col min="3078" max="3078" width="32.5" style="54" bestFit="1" customWidth="1"/>
    <col min="3079" max="3079" width="9" style="54" customWidth="1"/>
    <col min="3080" max="3080" width="11" style="54" customWidth="1"/>
    <col min="3081" max="3081" width="11.1640625" style="54" customWidth="1"/>
    <col min="3082" max="3327" width="9.1640625" style="54"/>
    <col min="3328" max="3328" width="5" style="54" customWidth="1"/>
    <col min="3329" max="3329" width="7.33203125" style="54" bestFit="1" customWidth="1"/>
    <col min="3330" max="3330" width="7.33203125" style="54" customWidth="1"/>
    <col min="3331" max="3331" width="47.5" style="54" customWidth="1"/>
    <col min="3332" max="3332" width="42.5" style="54" customWidth="1"/>
    <col min="3333" max="3333" width="56.5" style="54" customWidth="1"/>
    <col min="3334" max="3334" width="32.5" style="54" bestFit="1" customWidth="1"/>
    <col min="3335" max="3335" width="9" style="54" customWidth="1"/>
    <col min="3336" max="3336" width="11" style="54" customWidth="1"/>
    <col min="3337" max="3337" width="11.1640625" style="54" customWidth="1"/>
    <col min="3338" max="3583" width="9.1640625" style="54"/>
    <col min="3584" max="3584" width="5" style="54" customWidth="1"/>
    <col min="3585" max="3585" width="7.33203125" style="54" bestFit="1" customWidth="1"/>
    <col min="3586" max="3586" width="7.33203125" style="54" customWidth="1"/>
    <col min="3587" max="3587" width="47.5" style="54" customWidth="1"/>
    <col min="3588" max="3588" width="42.5" style="54" customWidth="1"/>
    <col min="3589" max="3589" width="56.5" style="54" customWidth="1"/>
    <col min="3590" max="3590" width="32.5" style="54" bestFit="1" customWidth="1"/>
    <col min="3591" max="3591" width="9" style="54" customWidth="1"/>
    <col min="3592" max="3592" width="11" style="54" customWidth="1"/>
    <col min="3593" max="3593" width="11.1640625" style="54" customWidth="1"/>
    <col min="3594" max="3839" width="9.1640625" style="54"/>
    <col min="3840" max="3840" width="5" style="54" customWidth="1"/>
    <col min="3841" max="3841" width="7.33203125" style="54" bestFit="1" customWidth="1"/>
    <col min="3842" max="3842" width="7.33203125" style="54" customWidth="1"/>
    <col min="3843" max="3843" width="47.5" style="54" customWidth="1"/>
    <col min="3844" max="3844" width="42.5" style="54" customWidth="1"/>
    <col min="3845" max="3845" width="56.5" style="54" customWidth="1"/>
    <col min="3846" max="3846" width="32.5" style="54" bestFit="1" customWidth="1"/>
    <col min="3847" max="3847" width="9" style="54" customWidth="1"/>
    <col min="3848" max="3848" width="11" style="54" customWidth="1"/>
    <col min="3849" max="3849" width="11.1640625" style="54" customWidth="1"/>
    <col min="3850" max="4095" width="9.1640625" style="54"/>
    <col min="4096" max="4096" width="5" style="54" customWidth="1"/>
    <col min="4097" max="4097" width="7.33203125" style="54" bestFit="1" customWidth="1"/>
    <col min="4098" max="4098" width="7.33203125" style="54" customWidth="1"/>
    <col min="4099" max="4099" width="47.5" style="54" customWidth="1"/>
    <col min="4100" max="4100" width="42.5" style="54" customWidth="1"/>
    <col min="4101" max="4101" width="56.5" style="54" customWidth="1"/>
    <col min="4102" max="4102" width="32.5" style="54" bestFit="1" customWidth="1"/>
    <col min="4103" max="4103" width="9" style="54" customWidth="1"/>
    <col min="4104" max="4104" width="11" style="54" customWidth="1"/>
    <col min="4105" max="4105" width="11.1640625" style="54" customWidth="1"/>
    <col min="4106" max="4351" width="9.1640625" style="54"/>
    <col min="4352" max="4352" width="5" style="54" customWidth="1"/>
    <col min="4353" max="4353" width="7.33203125" style="54" bestFit="1" customWidth="1"/>
    <col min="4354" max="4354" width="7.33203125" style="54" customWidth="1"/>
    <col min="4355" max="4355" width="47.5" style="54" customWidth="1"/>
    <col min="4356" max="4356" width="42.5" style="54" customWidth="1"/>
    <col min="4357" max="4357" width="56.5" style="54" customWidth="1"/>
    <col min="4358" max="4358" width="32.5" style="54" bestFit="1" customWidth="1"/>
    <col min="4359" max="4359" width="9" style="54" customWidth="1"/>
    <col min="4360" max="4360" width="11" style="54" customWidth="1"/>
    <col min="4361" max="4361" width="11.1640625" style="54" customWidth="1"/>
    <col min="4362" max="4607" width="9.1640625" style="54"/>
    <col min="4608" max="4608" width="5" style="54" customWidth="1"/>
    <col min="4609" max="4609" width="7.33203125" style="54" bestFit="1" customWidth="1"/>
    <col min="4610" max="4610" width="7.33203125" style="54" customWidth="1"/>
    <col min="4611" max="4611" width="47.5" style="54" customWidth="1"/>
    <col min="4612" max="4612" width="42.5" style="54" customWidth="1"/>
    <col min="4613" max="4613" width="56.5" style="54" customWidth="1"/>
    <col min="4614" max="4614" width="32.5" style="54" bestFit="1" customWidth="1"/>
    <col min="4615" max="4615" width="9" style="54" customWidth="1"/>
    <col min="4616" max="4616" width="11" style="54" customWidth="1"/>
    <col min="4617" max="4617" width="11.1640625" style="54" customWidth="1"/>
    <col min="4618" max="4863" width="9.1640625" style="54"/>
    <col min="4864" max="4864" width="5" style="54" customWidth="1"/>
    <col min="4865" max="4865" width="7.33203125" style="54" bestFit="1" customWidth="1"/>
    <col min="4866" max="4866" width="7.33203125" style="54" customWidth="1"/>
    <col min="4867" max="4867" width="47.5" style="54" customWidth="1"/>
    <col min="4868" max="4868" width="42.5" style="54" customWidth="1"/>
    <col min="4869" max="4869" width="56.5" style="54" customWidth="1"/>
    <col min="4870" max="4870" width="32.5" style="54" bestFit="1" customWidth="1"/>
    <col min="4871" max="4871" width="9" style="54" customWidth="1"/>
    <col min="4872" max="4872" width="11" style="54" customWidth="1"/>
    <col min="4873" max="4873" width="11.1640625" style="54" customWidth="1"/>
    <col min="4874" max="5119" width="9.1640625" style="54"/>
    <col min="5120" max="5120" width="5" style="54" customWidth="1"/>
    <col min="5121" max="5121" width="7.33203125" style="54" bestFit="1" customWidth="1"/>
    <col min="5122" max="5122" width="7.33203125" style="54" customWidth="1"/>
    <col min="5123" max="5123" width="47.5" style="54" customWidth="1"/>
    <col min="5124" max="5124" width="42.5" style="54" customWidth="1"/>
    <col min="5125" max="5125" width="56.5" style="54" customWidth="1"/>
    <col min="5126" max="5126" width="32.5" style="54" bestFit="1" customWidth="1"/>
    <col min="5127" max="5127" width="9" style="54" customWidth="1"/>
    <col min="5128" max="5128" width="11" style="54" customWidth="1"/>
    <col min="5129" max="5129" width="11.1640625" style="54" customWidth="1"/>
    <col min="5130" max="5375" width="9.1640625" style="54"/>
    <col min="5376" max="5376" width="5" style="54" customWidth="1"/>
    <col min="5377" max="5377" width="7.33203125" style="54" bestFit="1" customWidth="1"/>
    <col min="5378" max="5378" width="7.33203125" style="54" customWidth="1"/>
    <col min="5379" max="5379" width="47.5" style="54" customWidth="1"/>
    <col min="5380" max="5380" width="42.5" style="54" customWidth="1"/>
    <col min="5381" max="5381" width="56.5" style="54" customWidth="1"/>
    <col min="5382" max="5382" width="32.5" style="54" bestFit="1" customWidth="1"/>
    <col min="5383" max="5383" width="9" style="54" customWidth="1"/>
    <col min="5384" max="5384" width="11" style="54" customWidth="1"/>
    <col min="5385" max="5385" width="11.1640625" style="54" customWidth="1"/>
    <col min="5386" max="5631" width="9.1640625" style="54"/>
    <col min="5632" max="5632" width="5" style="54" customWidth="1"/>
    <col min="5633" max="5633" width="7.33203125" style="54" bestFit="1" customWidth="1"/>
    <col min="5634" max="5634" width="7.33203125" style="54" customWidth="1"/>
    <col min="5635" max="5635" width="47.5" style="54" customWidth="1"/>
    <col min="5636" max="5636" width="42.5" style="54" customWidth="1"/>
    <col min="5637" max="5637" width="56.5" style="54" customWidth="1"/>
    <col min="5638" max="5638" width="32.5" style="54" bestFit="1" customWidth="1"/>
    <col min="5639" max="5639" width="9" style="54" customWidth="1"/>
    <col min="5640" max="5640" width="11" style="54" customWidth="1"/>
    <col min="5641" max="5641" width="11.1640625" style="54" customWidth="1"/>
    <col min="5642" max="5887" width="9.1640625" style="54"/>
    <col min="5888" max="5888" width="5" style="54" customWidth="1"/>
    <col min="5889" max="5889" width="7.33203125" style="54" bestFit="1" customWidth="1"/>
    <col min="5890" max="5890" width="7.33203125" style="54" customWidth="1"/>
    <col min="5891" max="5891" width="47.5" style="54" customWidth="1"/>
    <col min="5892" max="5892" width="42.5" style="54" customWidth="1"/>
    <col min="5893" max="5893" width="56.5" style="54" customWidth="1"/>
    <col min="5894" max="5894" width="32.5" style="54" bestFit="1" customWidth="1"/>
    <col min="5895" max="5895" width="9" style="54" customWidth="1"/>
    <col min="5896" max="5896" width="11" style="54" customWidth="1"/>
    <col min="5897" max="5897" width="11.1640625" style="54" customWidth="1"/>
    <col min="5898" max="6143" width="9.1640625" style="54"/>
    <col min="6144" max="6144" width="5" style="54" customWidth="1"/>
    <col min="6145" max="6145" width="7.33203125" style="54" bestFit="1" customWidth="1"/>
    <col min="6146" max="6146" width="7.33203125" style="54" customWidth="1"/>
    <col min="6147" max="6147" width="47.5" style="54" customWidth="1"/>
    <col min="6148" max="6148" width="42.5" style="54" customWidth="1"/>
    <col min="6149" max="6149" width="56.5" style="54" customWidth="1"/>
    <col min="6150" max="6150" width="32.5" style="54" bestFit="1" customWidth="1"/>
    <col min="6151" max="6151" width="9" style="54" customWidth="1"/>
    <col min="6152" max="6152" width="11" style="54" customWidth="1"/>
    <col min="6153" max="6153" width="11.1640625" style="54" customWidth="1"/>
    <col min="6154" max="6399" width="9.1640625" style="54"/>
    <col min="6400" max="6400" width="5" style="54" customWidth="1"/>
    <col min="6401" max="6401" width="7.33203125" style="54" bestFit="1" customWidth="1"/>
    <col min="6402" max="6402" width="7.33203125" style="54" customWidth="1"/>
    <col min="6403" max="6403" width="47.5" style="54" customWidth="1"/>
    <col min="6404" max="6404" width="42.5" style="54" customWidth="1"/>
    <col min="6405" max="6405" width="56.5" style="54" customWidth="1"/>
    <col min="6406" max="6406" width="32.5" style="54" bestFit="1" customWidth="1"/>
    <col min="6407" max="6407" width="9" style="54" customWidth="1"/>
    <col min="6408" max="6408" width="11" style="54" customWidth="1"/>
    <col min="6409" max="6409" width="11.1640625" style="54" customWidth="1"/>
    <col min="6410" max="6655" width="9.1640625" style="54"/>
    <col min="6656" max="6656" width="5" style="54" customWidth="1"/>
    <col min="6657" max="6657" width="7.33203125" style="54" bestFit="1" customWidth="1"/>
    <col min="6658" max="6658" width="7.33203125" style="54" customWidth="1"/>
    <col min="6659" max="6659" width="47.5" style="54" customWidth="1"/>
    <col min="6660" max="6660" width="42.5" style="54" customWidth="1"/>
    <col min="6661" max="6661" width="56.5" style="54" customWidth="1"/>
    <col min="6662" max="6662" width="32.5" style="54" bestFit="1" customWidth="1"/>
    <col min="6663" max="6663" width="9" style="54" customWidth="1"/>
    <col min="6664" max="6664" width="11" style="54" customWidth="1"/>
    <col min="6665" max="6665" width="11.1640625" style="54" customWidth="1"/>
    <col min="6666" max="6911" width="9.1640625" style="54"/>
    <col min="6912" max="6912" width="5" style="54" customWidth="1"/>
    <col min="6913" max="6913" width="7.33203125" style="54" bestFit="1" customWidth="1"/>
    <col min="6914" max="6914" width="7.33203125" style="54" customWidth="1"/>
    <col min="6915" max="6915" width="47.5" style="54" customWidth="1"/>
    <col min="6916" max="6916" width="42.5" style="54" customWidth="1"/>
    <col min="6917" max="6917" width="56.5" style="54" customWidth="1"/>
    <col min="6918" max="6918" width="32.5" style="54" bestFit="1" customWidth="1"/>
    <col min="6919" max="6919" width="9" style="54" customWidth="1"/>
    <col min="6920" max="6920" width="11" style="54" customWidth="1"/>
    <col min="6921" max="6921" width="11.1640625" style="54" customWidth="1"/>
    <col min="6922" max="7167" width="9.1640625" style="54"/>
    <col min="7168" max="7168" width="5" style="54" customWidth="1"/>
    <col min="7169" max="7169" width="7.33203125" style="54" bestFit="1" customWidth="1"/>
    <col min="7170" max="7170" width="7.33203125" style="54" customWidth="1"/>
    <col min="7171" max="7171" width="47.5" style="54" customWidth="1"/>
    <col min="7172" max="7172" width="42.5" style="54" customWidth="1"/>
    <col min="7173" max="7173" width="56.5" style="54" customWidth="1"/>
    <col min="7174" max="7174" width="32.5" style="54" bestFit="1" customWidth="1"/>
    <col min="7175" max="7175" width="9" style="54" customWidth="1"/>
    <col min="7176" max="7176" width="11" style="54" customWidth="1"/>
    <col min="7177" max="7177" width="11.1640625" style="54" customWidth="1"/>
    <col min="7178" max="7423" width="9.1640625" style="54"/>
    <col min="7424" max="7424" width="5" style="54" customWidth="1"/>
    <col min="7425" max="7425" width="7.33203125" style="54" bestFit="1" customWidth="1"/>
    <col min="7426" max="7426" width="7.33203125" style="54" customWidth="1"/>
    <col min="7427" max="7427" width="47.5" style="54" customWidth="1"/>
    <col min="7428" max="7428" width="42.5" style="54" customWidth="1"/>
    <col min="7429" max="7429" width="56.5" style="54" customWidth="1"/>
    <col min="7430" max="7430" width="32.5" style="54" bestFit="1" customWidth="1"/>
    <col min="7431" max="7431" width="9" style="54" customWidth="1"/>
    <col min="7432" max="7432" width="11" style="54" customWidth="1"/>
    <col min="7433" max="7433" width="11.1640625" style="54" customWidth="1"/>
    <col min="7434" max="7679" width="9.1640625" style="54"/>
    <col min="7680" max="7680" width="5" style="54" customWidth="1"/>
    <col min="7681" max="7681" width="7.33203125" style="54" bestFit="1" customWidth="1"/>
    <col min="7682" max="7682" width="7.33203125" style="54" customWidth="1"/>
    <col min="7683" max="7683" width="47.5" style="54" customWidth="1"/>
    <col min="7684" max="7684" width="42.5" style="54" customWidth="1"/>
    <col min="7685" max="7685" width="56.5" style="54" customWidth="1"/>
    <col min="7686" max="7686" width="32.5" style="54" bestFit="1" customWidth="1"/>
    <col min="7687" max="7687" width="9" style="54" customWidth="1"/>
    <col min="7688" max="7688" width="11" style="54" customWidth="1"/>
    <col min="7689" max="7689" width="11.1640625" style="54" customWidth="1"/>
    <col min="7690" max="7935" width="9.1640625" style="54"/>
    <col min="7936" max="7936" width="5" style="54" customWidth="1"/>
    <col min="7937" max="7937" width="7.33203125" style="54" bestFit="1" customWidth="1"/>
    <col min="7938" max="7938" width="7.33203125" style="54" customWidth="1"/>
    <col min="7939" max="7939" width="47.5" style="54" customWidth="1"/>
    <col min="7940" max="7940" width="42.5" style="54" customWidth="1"/>
    <col min="7941" max="7941" width="56.5" style="54" customWidth="1"/>
    <col min="7942" max="7942" width="32.5" style="54" bestFit="1" customWidth="1"/>
    <col min="7943" max="7943" width="9" style="54" customWidth="1"/>
    <col min="7944" max="7944" width="11" style="54" customWidth="1"/>
    <col min="7945" max="7945" width="11.1640625" style="54" customWidth="1"/>
    <col min="7946" max="8191" width="9.1640625" style="54"/>
    <col min="8192" max="8192" width="5" style="54" customWidth="1"/>
    <col min="8193" max="8193" width="7.33203125" style="54" bestFit="1" customWidth="1"/>
    <col min="8194" max="8194" width="7.33203125" style="54" customWidth="1"/>
    <col min="8195" max="8195" width="47.5" style="54" customWidth="1"/>
    <col min="8196" max="8196" width="42.5" style="54" customWidth="1"/>
    <col min="8197" max="8197" width="56.5" style="54" customWidth="1"/>
    <col min="8198" max="8198" width="32.5" style="54" bestFit="1" customWidth="1"/>
    <col min="8199" max="8199" width="9" style="54" customWidth="1"/>
    <col min="8200" max="8200" width="11" style="54" customWidth="1"/>
    <col min="8201" max="8201" width="11.1640625" style="54" customWidth="1"/>
    <col min="8202" max="8447" width="9.1640625" style="54"/>
    <col min="8448" max="8448" width="5" style="54" customWidth="1"/>
    <col min="8449" max="8449" width="7.33203125" style="54" bestFit="1" customWidth="1"/>
    <col min="8450" max="8450" width="7.33203125" style="54" customWidth="1"/>
    <col min="8451" max="8451" width="47.5" style="54" customWidth="1"/>
    <col min="8452" max="8452" width="42.5" style="54" customWidth="1"/>
    <col min="8453" max="8453" width="56.5" style="54" customWidth="1"/>
    <col min="8454" max="8454" width="32.5" style="54" bestFit="1" customWidth="1"/>
    <col min="8455" max="8455" width="9" style="54" customWidth="1"/>
    <col min="8456" max="8456" width="11" style="54" customWidth="1"/>
    <col min="8457" max="8457" width="11.1640625" style="54" customWidth="1"/>
    <col min="8458" max="8703" width="9.1640625" style="54"/>
    <col min="8704" max="8704" width="5" style="54" customWidth="1"/>
    <col min="8705" max="8705" width="7.33203125" style="54" bestFit="1" customWidth="1"/>
    <col min="8706" max="8706" width="7.33203125" style="54" customWidth="1"/>
    <col min="8707" max="8707" width="47.5" style="54" customWidth="1"/>
    <col min="8708" max="8708" width="42.5" style="54" customWidth="1"/>
    <col min="8709" max="8709" width="56.5" style="54" customWidth="1"/>
    <col min="8710" max="8710" width="32.5" style="54" bestFit="1" customWidth="1"/>
    <col min="8711" max="8711" width="9" style="54" customWidth="1"/>
    <col min="8712" max="8712" width="11" style="54" customWidth="1"/>
    <col min="8713" max="8713" width="11.1640625" style="54" customWidth="1"/>
    <col min="8714" max="8959" width="9.1640625" style="54"/>
    <col min="8960" max="8960" width="5" style="54" customWidth="1"/>
    <col min="8961" max="8961" width="7.33203125" style="54" bestFit="1" customWidth="1"/>
    <col min="8962" max="8962" width="7.33203125" style="54" customWidth="1"/>
    <col min="8963" max="8963" width="47.5" style="54" customWidth="1"/>
    <col min="8964" max="8964" width="42.5" style="54" customWidth="1"/>
    <col min="8965" max="8965" width="56.5" style="54" customWidth="1"/>
    <col min="8966" max="8966" width="32.5" style="54" bestFit="1" customWidth="1"/>
    <col min="8967" max="8967" width="9" style="54" customWidth="1"/>
    <col min="8968" max="8968" width="11" style="54" customWidth="1"/>
    <col min="8969" max="8969" width="11.1640625" style="54" customWidth="1"/>
    <col min="8970" max="9215" width="9.1640625" style="54"/>
    <col min="9216" max="9216" width="5" style="54" customWidth="1"/>
    <col min="9217" max="9217" width="7.33203125" style="54" bestFit="1" customWidth="1"/>
    <col min="9218" max="9218" width="7.33203125" style="54" customWidth="1"/>
    <col min="9219" max="9219" width="47.5" style="54" customWidth="1"/>
    <col min="9220" max="9220" width="42.5" style="54" customWidth="1"/>
    <col min="9221" max="9221" width="56.5" style="54" customWidth="1"/>
    <col min="9222" max="9222" width="32.5" style="54" bestFit="1" customWidth="1"/>
    <col min="9223" max="9223" width="9" style="54" customWidth="1"/>
    <col min="9224" max="9224" width="11" style="54" customWidth="1"/>
    <col min="9225" max="9225" width="11.1640625" style="54" customWidth="1"/>
    <col min="9226" max="9471" width="9.1640625" style="54"/>
    <col min="9472" max="9472" width="5" style="54" customWidth="1"/>
    <col min="9473" max="9473" width="7.33203125" style="54" bestFit="1" customWidth="1"/>
    <col min="9474" max="9474" width="7.33203125" style="54" customWidth="1"/>
    <col min="9475" max="9475" width="47.5" style="54" customWidth="1"/>
    <col min="9476" max="9476" width="42.5" style="54" customWidth="1"/>
    <col min="9477" max="9477" width="56.5" style="54" customWidth="1"/>
    <col min="9478" max="9478" width="32.5" style="54" bestFit="1" customWidth="1"/>
    <col min="9479" max="9479" width="9" style="54" customWidth="1"/>
    <col min="9480" max="9480" width="11" style="54" customWidth="1"/>
    <col min="9481" max="9481" width="11.1640625" style="54" customWidth="1"/>
    <col min="9482" max="9727" width="9.1640625" style="54"/>
    <col min="9728" max="9728" width="5" style="54" customWidth="1"/>
    <col min="9729" max="9729" width="7.33203125" style="54" bestFit="1" customWidth="1"/>
    <col min="9730" max="9730" width="7.33203125" style="54" customWidth="1"/>
    <col min="9731" max="9731" width="47.5" style="54" customWidth="1"/>
    <col min="9732" max="9732" width="42.5" style="54" customWidth="1"/>
    <col min="9733" max="9733" width="56.5" style="54" customWidth="1"/>
    <col min="9734" max="9734" width="32.5" style="54" bestFit="1" customWidth="1"/>
    <col min="9735" max="9735" width="9" style="54" customWidth="1"/>
    <col min="9736" max="9736" width="11" style="54" customWidth="1"/>
    <col min="9737" max="9737" width="11.1640625" style="54" customWidth="1"/>
    <col min="9738" max="9983" width="9.1640625" style="54"/>
    <col min="9984" max="9984" width="5" style="54" customWidth="1"/>
    <col min="9985" max="9985" width="7.33203125" style="54" bestFit="1" customWidth="1"/>
    <col min="9986" max="9986" width="7.33203125" style="54" customWidth="1"/>
    <col min="9987" max="9987" width="47.5" style="54" customWidth="1"/>
    <col min="9988" max="9988" width="42.5" style="54" customWidth="1"/>
    <col min="9989" max="9989" width="56.5" style="54" customWidth="1"/>
    <col min="9990" max="9990" width="32.5" style="54" bestFit="1" customWidth="1"/>
    <col min="9991" max="9991" width="9" style="54" customWidth="1"/>
    <col min="9992" max="9992" width="11" style="54" customWidth="1"/>
    <col min="9993" max="9993" width="11.1640625" style="54" customWidth="1"/>
    <col min="9994" max="10239" width="9.1640625" style="54"/>
    <col min="10240" max="10240" width="5" style="54" customWidth="1"/>
    <col min="10241" max="10241" width="7.33203125" style="54" bestFit="1" customWidth="1"/>
    <col min="10242" max="10242" width="7.33203125" style="54" customWidth="1"/>
    <col min="10243" max="10243" width="47.5" style="54" customWidth="1"/>
    <col min="10244" max="10244" width="42.5" style="54" customWidth="1"/>
    <col min="10245" max="10245" width="56.5" style="54" customWidth="1"/>
    <col min="10246" max="10246" width="32.5" style="54" bestFit="1" customWidth="1"/>
    <col min="10247" max="10247" width="9" style="54" customWidth="1"/>
    <col min="10248" max="10248" width="11" style="54" customWidth="1"/>
    <col min="10249" max="10249" width="11.1640625" style="54" customWidth="1"/>
    <col min="10250" max="10495" width="9.1640625" style="54"/>
    <col min="10496" max="10496" width="5" style="54" customWidth="1"/>
    <col min="10497" max="10497" width="7.33203125" style="54" bestFit="1" customWidth="1"/>
    <col min="10498" max="10498" width="7.33203125" style="54" customWidth="1"/>
    <col min="10499" max="10499" width="47.5" style="54" customWidth="1"/>
    <col min="10500" max="10500" width="42.5" style="54" customWidth="1"/>
    <col min="10501" max="10501" width="56.5" style="54" customWidth="1"/>
    <col min="10502" max="10502" width="32.5" style="54" bestFit="1" customWidth="1"/>
    <col min="10503" max="10503" width="9" style="54" customWidth="1"/>
    <col min="10504" max="10504" width="11" style="54" customWidth="1"/>
    <col min="10505" max="10505" width="11.1640625" style="54" customWidth="1"/>
    <col min="10506" max="10751" width="9.1640625" style="54"/>
    <col min="10752" max="10752" width="5" style="54" customWidth="1"/>
    <col min="10753" max="10753" width="7.33203125" style="54" bestFit="1" customWidth="1"/>
    <col min="10754" max="10754" width="7.33203125" style="54" customWidth="1"/>
    <col min="10755" max="10755" width="47.5" style="54" customWidth="1"/>
    <col min="10756" max="10756" width="42.5" style="54" customWidth="1"/>
    <col min="10757" max="10757" width="56.5" style="54" customWidth="1"/>
    <col min="10758" max="10758" width="32.5" style="54" bestFit="1" customWidth="1"/>
    <col min="10759" max="10759" width="9" style="54" customWidth="1"/>
    <col min="10760" max="10760" width="11" style="54" customWidth="1"/>
    <col min="10761" max="10761" width="11.1640625" style="54" customWidth="1"/>
    <col min="10762" max="11007" width="9.1640625" style="54"/>
    <col min="11008" max="11008" width="5" style="54" customWidth="1"/>
    <col min="11009" max="11009" width="7.33203125" style="54" bestFit="1" customWidth="1"/>
    <col min="11010" max="11010" width="7.33203125" style="54" customWidth="1"/>
    <col min="11011" max="11011" width="47.5" style="54" customWidth="1"/>
    <col min="11012" max="11012" width="42.5" style="54" customWidth="1"/>
    <col min="11013" max="11013" width="56.5" style="54" customWidth="1"/>
    <col min="11014" max="11014" width="32.5" style="54" bestFit="1" customWidth="1"/>
    <col min="11015" max="11015" width="9" style="54" customWidth="1"/>
    <col min="11016" max="11016" width="11" style="54" customWidth="1"/>
    <col min="11017" max="11017" width="11.1640625" style="54" customWidth="1"/>
    <col min="11018" max="11263" width="9.1640625" style="54"/>
    <col min="11264" max="11264" width="5" style="54" customWidth="1"/>
    <col min="11265" max="11265" width="7.33203125" style="54" bestFit="1" customWidth="1"/>
    <col min="11266" max="11266" width="7.33203125" style="54" customWidth="1"/>
    <col min="11267" max="11267" width="47.5" style="54" customWidth="1"/>
    <col min="11268" max="11268" width="42.5" style="54" customWidth="1"/>
    <col min="11269" max="11269" width="56.5" style="54" customWidth="1"/>
    <col min="11270" max="11270" width="32.5" style="54" bestFit="1" customWidth="1"/>
    <col min="11271" max="11271" width="9" style="54" customWidth="1"/>
    <col min="11272" max="11272" width="11" style="54" customWidth="1"/>
    <col min="11273" max="11273" width="11.1640625" style="54" customWidth="1"/>
    <col min="11274" max="11519" width="9.1640625" style="54"/>
    <col min="11520" max="11520" width="5" style="54" customWidth="1"/>
    <col min="11521" max="11521" width="7.33203125" style="54" bestFit="1" customWidth="1"/>
    <col min="11522" max="11522" width="7.33203125" style="54" customWidth="1"/>
    <col min="11523" max="11523" width="47.5" style="54" customWidth="1"/>
    <col min="11524" max="11524" width="42.5" style="54" customWidth="1"/>
    <col min="11525" max="11525" width="56.5" style="54" customWidth="1"/>
    <col min="11526" max="11526" width="32.5" style="54" bestFit="1" customWidth="1"/>
    <col min="11527" max="11527" width="9" style="54" customWidth="1"/>
    <col min="11528" max="11528" width="11" style="54" customWidth="1"/>
    <col min="11529" max="11529" width="11.1640625" style="54" customWidth="1"/>
    <col min="11530" max="11775" width="9.1640625" style="54"/>
    <col min="11776" max="11776" width="5" style="54" customWidth="1"/>
    <col min="11777" max="11777" width="7.33203125" style="54" bestFit="1" customWidth="1"/>
    <col min="11778" max="11778" width="7.33203125" style="54" customWidth="1"/>
    <col min="11779" max="11779" width="47.5" style="54" customWidth="1"/>
    <col min="11780" max="11780" width="42.5" style="54" customWidth="1"/>
    <col min="11781" max="11781" width="56.5" style="54" customWidth="1"/>
    <col min="11782" max="11782" width="32.5" style="54" bestFit="1" customWidth="1"/>
    <col min="11783" max="11783" width="9" style="54" customWidth="1"/>
    <col min="11784" max="11784" width="11" style="54" customWidth="1"/>
    <col min="11785" max="11785" width="11.1640625" style="54" customWidth="1"/>
    <col min="11786" max="12031" width="9.1640625" style="54"/>
    <col min="12032" max="12032" width="5" style="54" customWidth="1"/>
    <col min="12033" max="12033" width="7.33203125" style="54" bestFit="1" customWidth="1"/>
    <col min="12034" max="12034" width="7.33203125" style="54" customWidth="1"/>
    <col min="12035" max="12035" width="47.5" style="54" customWidth="1"/>
    <col min="12036" max="12036" width="42.5" style="54" customWidth="1"/>
    <col min="12037" max="12037" width="56.5" style="54" customWidth="1"/>
    <col min="12038" max="12038" width="32.5" style="54" bestFit="1" customWidth="1"/>
    <col min="12039" max="12039" width="9" style="54" customWidth="1"/>
    <col min="12040" max="12040" width="11" style="54" customWidth="1"/>
    <col min="12041" max="12041" width="11.1640625" style="54" customWidth="1"/>
    <col min="12042" max="12287" width="9.1640625" style="54"/>
    <col min="12288" max="12288" width="5" style="54" customWidth="1"/>
    <col min="12289" max="12289" width="7.33203125" style="54" bestFit="1" customWidth="1"/>
    <col min="12290" max="12290" width="7.33203125" style="54" customWidth="1"/>
    <col min="12291" max="12291" width="47.5" style="54" customWidth="1"/>
    <col min="12292" max="12292" width="42.5" style="54" customWidth="1"/>
    <col min="12293" max="12293" width="56.5" style="54" customWidth="1"/>
    <col min="12294" max="12294" width="32.5" style="54" bestFit="1" customWidth="1"/>
    <col min="12295" max="12295" width="9" style="54" customWidth="1"/>
    <col min="12296" max="12296" width="11" style="54" customWidth="1"/>
    <col min="12297" max="12297" width="11.1640625" style="54" customWidth="1"/>
    <col min="12298" max="12543" width="9.1640625" style="54"/>
    <col min="12544" max="12544" width="5" style="54" customWidth="1"/>
    <col min="12545" max="12545" width="7.33203125" style="54" bestFit="1" customWidth="1"/>
    <col min="12546" max="12546" width="7.33203125" style="54" customWidth="1"/>
    <col min="12547" max="12547" width="47.5" style="54" customWidth="1"/>
    <col min="12548" max="12548" width="42.5" style="54" customWidth="1"/>
    <col min="12549" max="12549" width="56.5" style="54" customWidth="1"/>
    <col min="12550" max="12550" width="32.5" style="54" bestFit="1" customWidth="1"/>
    <col min="12551" max="12551" width="9" style="54" customWidth="1"/>
    <col min="12552" max="12552" width="11" style="54" customWidth="1"/>
    <col min="12553" max="12553" width="11.1640625" style="54" customWidth="1"/>
    <col min="12554" max="12799" width="9.1640625" style="54"/>
    <col min="12800" max="12800" width="5" style="54" customWidth="1"/>
    <col min="12801" max="12801" width="7.33203125" style="54" bestFit="1" customWidth="1"/>
    <col min="12802" max="12802" width="7.33203125" style="54" customWidth="1"/>
    <col min="12803" max="12803" width="47.5" style="54" customWidth="1"/>
    <col min="12804" max="12804" width="42.5" style="54" customWidth="1"/>
    <col min="12805" max="12805" width="56.5" style="54" customWidth="1"/>
    <col min="12806" max="12806" width="32.5" style="54" bestFit="1" customWidth="1"/>
    <col min="12807" max="12807" width="9" style="54" customWidth="1"/>
    <col min="12808" max="12808" width="11" style="54" customWidth="1"/>
    <col min="12809" max="12809" width="11.1640625" style="54" customWidth="1"/>
    <col min="12810" max="13055" width="9.1640625" style="54"/>
    <col min="13056" max="13056" width="5" style="54" customWidth="1"/>
    <col min="13057" max="13057" width="7.33203125" style="54" bestFit="1" customWidth="1"/>
    <col min="13058" max="13058" width="7.33203125" style="54" customWidth="1"/>
    <col min="13059" max="13059" width="47.5" style="54" customWidth="1"/>
    <col min="13060" max="13060" width="42.5" style="54" customWidth="1"/>
    <col min="13061" max="13061" width="56.5" style="54" customWidth="1"/>
    <col min="13062" max="13062" width="32.5" style="54" bestFit="1" customWidth="1"/>
    <col min="13063" max="13063" width="9" style="54" customWidth="1"/>
    <col min="13064" max="13064" width="11" style="54" customWidth="1"/>
    <col min="13065" max="13065" width="11.1640625" style="54" customWidth="1"/>
    <col min="13066" max="13311" width="9.1640625" style="54"/>
    <col min="13312" max="13312" width="5" style="54" customWidth="1"/>
    <col min="13313" max="13313" width="7.33203125" style="54" bestFit="1" customWidth="1"/>
    <col min="13314" max="13314" width="7.33203125" style="54" customWidth="1"/>
    <col min="13315" max="13315" width="47.5" style="54" customWidth="1"/>
    <col min="13316" max="13316" width="42.5" style="54" customWidth="1"/>
    <col min="13317" max="13317" width="56.5" style="54" customWidth="1"/>
    <col min="13318" max="13318" width="32.5" style="54" bestFit="1" customWidth="1"/>
    <col min="13319" max="13319" width="9" style="54" customWidth="1"/>
    <col min="13320" max="13320" width="11" style="54" customWidth="1"/>
    <col min="13321" max="13321" width="11.1640625" style="54" customWidth="1"/>
    <col min="13322" max="13567" width="9.1640625" style="54"/>
    <col min="13568" max="13568" width="5" style="54" customWidth="1"/>
    <col min="13569" max="13569" width="7.33203125" style="54" bestFit="1" customWidth="1"/>
    <col min="13570" max="13570" width="7.33203125" style="54" customWidth="1"/>
    <col min="13571" max="13571" width="47.5" style="54" customWidth="1"/>
    <col min="13572" max="13572" width="42.5" style="54" customWidth="1"/>
    <col min="13573" max="13573" width="56.5" style="54" customWidth="1"/>
    <col min="13574" max="13574" width="32.5" style="54" bestFit="1" customWidth="1"/>
    <col min="13575" max="13575" width="9" style="54" customWidth="1"/>
    <col min="13576" max="13576" width="11" style="54" customWidth="1"/>
    <col min="13577" max="13577" width="11.1640625" style="54" customWidth="1"/>
    <col min="13578" max="13823" width="9.1640625" style="54"/>
    <col min="13824" max="13824" width="5" style="54" customWidth="1"/>
    <col min="13825" max="13825" width="7.33203125" style="54" bestFit="1" customWidth="1"/>
    <col min="13826" max="13826" width="7.33203125" style="54" customWidth="1"/>
    <col min="13827" max="13827" width="47.5" style="54" customWidth="1"/>
    <col min="13828" max="13828" width="42.5" style="54" customWidth="1"/>
    <col min="13829" max="13829" width="56.5" style="54" customWidth="1"/>
    <col min="13830" max="13830" width="32.5" style="54" bestFit="1" customWidth="1"/>
    <col min="13831" max="13831" width="9" style="54" customWidth="1"/>
    <col min="13832" max="13832" width="11" style="54" customWidth="1"/>
    <col min="13833" max="13833" width="11.1640625" style="54" customWidth="1"/>
    <col min="13834" max="14079" width="9.1640625" style="54"/>
    <col min="14080" max="14080" width="5" style="54" customWidth="1"/>
    <col min="14081" max="14081" width="7.33203125" style="54" bestFit="1" customWidth="1"/>
    <col min="14082" max="14082" width="7.33203125" style="54" customWidth="1"/>
    <col min="14083" max="14083" width="47.5" style="54" customWidth="1"/>
    <col min="14084" max="14084" width="42.5" style="54" customWidth="1"/>
    <col min="14085" max="14085" width="56.5" style="54" customWidth="1"/>
    <col min="14086" max="14086" width="32.5" style="54" bestFit="1" customWidth="1"/>
    <col min="14087" max="14087" width="9" style="54" customWidth="1"/>
    <col min="14088" max="14088" width="11" style="54" customWidth="1"/>
    <col min="14089" max="14089" width="11.1640625" style="54" customWidth="1"/>
    <col min="14090" max="14335" width="9.1640625" style="54"/>
    <col min="14336" max="14336" width="5" style="54" customWidth="1"/>
    <col min="14337" max="14337" width="7.33203125" style="54" bestFit="1" customWidth="1"/>
    <col min="14338" max="14338" width="7.33203125" style="54" customWidth="1"/>
    <col min="14339" max="14339" width="47.5" style="54" customWidth="1"/>
    <col min="14340" max="14340" width="42.5" style="54" customWidth="1"/>
    <col min="14341" max="14341" width="56.5" style="54" customWidth="1"/>
    <col min="14342" max="14342" width="32.5" style="54" bestFit="1" customWidth="1"/>
    <col min="14343" max="14343" width="9" style="54" customWidth="1"/>
    <col min="14344" max="14344" width="11" style="54" customWidth="1"/>
    <col min="14345" max="14345" width="11.1640625" style="54" customWidth="1"/>
    <col min="14346" max="14591" width="9.1640625" style="54"/>
    <col min="14592" max="14592" width="5" style="54" customWidth="1"/>
    <col min="14593" max="14593" width="7.33203125" style="54" bestFit="1" customWidth="1"/>
    <col min="14594" max="14594" width="7.33203125" style="54" customWidth="1"/>
    <col min="14595" max="14595" width="47.5" style="54" customWidth="1"/>
    <col min="14596" max="14596" width="42.5" style="54" customWidth="1"/>
    <col min="14597" max="14597" width="56.5" style="54" customWidth="1"/>
    <col min="14598" max="14598" width="32.5" style="54" bestFit="1" customWidth="1"/>
    <col min="14599" max="14599" width="9" style="54" customWidth="1"/>
    <col min="14600" max="14600" width="11" style="54" customWidth="1"/>
    <col min="14601" max="14601" width="11.1640625" style="54" customWidth="1"/>
    <col min="14602" max="14847" width="9.1640625" style="54"/>
    <col min="14848" max="14848" width="5" style="54" customWidth="1"/>
    <col min="14849" max="14849" width="7.33203125" style="54" bestFit="1" customWidth="1"/>
    <col min="14850" max="14850" width="7.33203125" style="54" customWidth="1"/>
    <col min="14851" max="14851" width="47.5" style="54" customWidth="1"/>
    <col min="14852" max="14852" width="42.5" style="54" customWidth="1"/>
    <col min="14853" max="14853" width="56.5" style="54" customWidth="1"/>
    <col min="14854" max="14854" width="32.5" style="54" bestFit="1" customWidth="1"/>
    <col min="14855" max="14855" width="9" style="54" customWidth="1"/>
    <col min="14856" max="14856" width="11" style="54" customWidth="1"/>
    <col min="14857" max="14857" width="11.1640625" style="54" customWidth="1"/>
    <col min="14858" max="15103" width="9.1640625" style="54"/>
    <col min="15104" max="15104" width="5" style="54" customWidth="1"/>
    <col min="15105" max="15105" width="7.33203125" style="54" bestFit="1" customWidth="1"/>
    <col min="15106" max="15106" width="7.33203125" style="54" customWidth="1"/>
    <col min="15107" max="15107" width="47.5" style="54" customWidth="1"/>
    <col min="15108" max="15108" width="42.5" style="54" customWidth="1"/>
    <col min="15109" max="15109" width="56.5" style="54" customWidth="1"/>
    <col min="15110" max="15110" width="32.5" style="54" bestFit="1" customWidth="1"/>
    <col min="15111" max="15111" width="9" style="54" customWidth="1"/>
    <col min="15112" max="15112" width="11" style="54" customWidth="1"/>
    <col min="15113" max="15113" width="11.1640625" style="54" customWidth="1"/>
    <col min="15114" max="15359" width="9.1640625" style="54"/>
    <col min="15360" max="15360" width="5" style="54" customWidth="1"/>
    <col min="15361" max="15361" width="7.33203125" style="54" bestFit="1" customWidth="1"/>
    <col min="15362" max="15362" width="7.33203125" style="54" customWidth="1"/>
    <col min="15363" max="15363" width="47.5" style="54" customWidth="1"/>
    <col min="15364" max="15364" width="42.5" style="54" customWidth="1"/>
    <col min="15365" max="15365" width="56.5" style="54" customWidth="1"/>
    <col min="15366" max="15366" width="32.5" style="54" bestFit="1" customWidth="1"/>
    <col min="15367" max="15367" width="9" style="54" customWidth="1"/>
    <col min="15368" max="15368" width="11" style="54" customWidth="1"/>
    <col min="15369" max="15369" width="11.1640625" style="54" customWidth="1"/>
    <col min="15370" max="15615" width="9.1640625" style="54"/>
    <col min="15616" max="15616" width="5" style="54" customWidth="1"/>
    <col min="15617" max="15617" width="7.33203125" style="54" bestFit="1" customWidth="1"/>
    <col min="15618" max="15618" width="7.33203125" style="54" customWidth="1"/>
    <col min="15619" max="15619" width="47.5" style="54" customWidth="1"/>
    <col min="15620" max="15620" width="42.5" style="54" customWidth="1"/>
    <col min="15621" max="15621" width="56.5" style="54" customWidth="1"/>
    <col min="15622" max="15622" width="32.5" style="54" bestFit="1" customWidth="1"/>
    <col min="15623" max="15623" width="9" style="54" customWidth="1"/>
    <col min="15624" max="15624" width="11" style="54" customWidth="1"/>
    <col min="15625" max="15625" width="11.1640625" style="54" customWidth="1"/>
    <col min="15626" max="15871" width="9.1640625" style="54"/>
    <col min="15872" max="15872" width="5" style="54" customWidth="1"/>
    <col min="15873" max="15873" width="7.33203125" style="54" bestFit="1" customWidth="1"/>
    <col min="15874" max="15874" width="7.33203125" style="54" customWidth="1"/>
    <col min="15875" max="15875" width="47.5" style="54" customWidth="1"/>
    <col min="15876" max="15876" width="42.5" style="54" customWidth="1"/>
    <col min="15877" max="15877" width="56.5" style="54" customWidth="1"/>
    <col min="15878" max="15878" width="32.5" style="54" bestFit="1" customWidth="1"/>
    <col min="15879" max="15879" width="9" style="54" customWidth="1"/>
    <col min="15880" max="15880" width="11" style="54" customWidth="1"/>
    <col min="15881" max="15881" width="11.1640625" style="54" customWidth="1"/>
    <col min="15882" max="16127" width="9.1640625" style="54"/>
    <col min="16128" max="16128" width="5" style="54" customWidth="1"/>
    <col min="16129" max="16129" width="7.33203125" style="54" bestFit="1" customWidth="1"/>
    <col min="16130" max="16130" width="7.33203125" style="54" customWidth="1"/>
    <col min="16131" max="16131" width="47.5" style="54" customWidth="1"/>
    <col min="16132" max="16132" width="42.5" style="54" customWidth="1"/>
    <col min="16133" max="16133" width="56.5" style="54" customWidth="1"/>
    <col min="16134" max="16134" width="32.5" style="54" bestFit="1" customWidth="1"/>
    <col min="16135" max="16135" width="9" style="54" customWidth="1"/>
    <col min="16136" max="16136" width="11" style="54" customWidth="1"/>
    <col min="16137" max="16137" width="11.1640625" style="54" customWidth="1"/>
    <col min="16138" max="16384" width="9.1640625" style="54"/>
  </cols>
  <sheetData>
    <row r="1" spans="1:10" ht="20.25" customHeight="1" x14ac:dyDescent="0.15">
      <c r="A1" s="323" t="s">
        <v>890</v>
      </c>
      <c r="B1" s="59"/>
      <c r="C1" s="59"/>
      <c r="D1" s="59"/>
      <c r="E1" s="59"/>
      <c r="F1" s="59"/>
      <c r="G1" s="123"/>
      <c r="H1" s="123"/>
      <c r="I1" s="123"/>
      <c r="J1" s="324"/>
    </row>
    <row r="2" spans="1:10" s="32" customFormat="1" ht="42" x14ac:dyDescent="0.2">
      <c r="A2" s="29" t="s">
        <v>0</v>
      </c>
      <c r="B2" s="29" t="s">
        <v>1</v>
      </c>
      <c r="C2" s="30" t="s">
        <v>2</v>
      </c>
      <c r="D2" s="29" t="s">
        <v>14</v>
      </c>
      <c r="E2" s="29" t="s">
        <v>3</v>
      </c>
      <c r="F2" s="29" t="s">
        <v>15</v>
      </c>
      <c r="G2" s="29" t="s">
        <v>4</v>
      </c>
      <c r="H2" s="55" t="s">
        <v>5</v>
      </c>
      <c r="I2" s="96" t="s">
        <v>689</v>
      </c>
      <c r="J2" s="96" t="s">
        <v>690</v>
      </c>
    </row>
    <row r="3" spans="1:10" s="42" customFormat="1" x14ac:dyDescent="0.15">
      <c r="A3" s="325"/>
      <c r="B3" s="97"/>
      <c r="C3" s="315" t="s">
        <v>718</v>
      </c>
      <c r="D3" s="326"/>
      <c r="E3" s="326"/>
      <c r="F3" s="326"/>
      <c r="G3" s="327"/>
      <c r="H3" s="327"/>
      <c r="I3" s="327"/>
      <c r="J3" s="328"/>
    </row>
    <row r="4" spans="1:10" x14ac:dyDescent="0.15">
      <c r="A4" s="329" t="s">
        <v>6</v>
      </c>
      <c r="B4" s="330"/>
      <c r="C4" s="330"/>
      <c r="D4" s="330"/>
      <c r="E4" s="330"/>
      <c r="F4" s="330"/>
      <c r="G4" s="331"/>
      <c r="H4" s="331"/>
      <c r="I4" s="331"/>
      <c r="J4" s="332"/>
    </row>
    <row r="5" spans="1:10" s="56" customFormat="1" ht="28" x14ac:dyDescent="0.15">
      <c r="A5" s="98" t="s">
        <v>32</v>
      </c>
      <c r="B5" s="99">
        <v>3875</v>
      </c>
      <c r="C5" s="99"/>
      <c r="D5" s="333" t="s">
        <v>719</v>
      </c>
      <c r="E5" s="333" t="s">
        <v>720</v>
      </c>
      <c r="F5" s="334" t="s">
        <v>721</v>
      </c>
      <c r="G5" s="215" t="s">
        <v>62</v>
      </c>
      <c r="H5" s="335">
        <v>98</v>
      </c>
      <c r="I5" s="336">
        <v>0</v>
      </c>
      <c r="J5" s="337">
        <f t="shared" ref="J5:J12" si="0">H5*I5</f>
        <v>0</v>
      </c>
    </row>
    <row r="6" spans="1:10" s="56" customFormat="1" ht="28" x14ac:dyDescent="0.15">
      <c r="A6" s="98" t="s">
        <v>33</v>
      </c>
      <c r="B6" s="100">
        <v>3930</v>
      </c>
      <c r="C6" s="100"/>
      <c r="D6" s="338" t="s">
        <v>1096</v>
      </c>
      <c r="E6" s="339" t="s">
        <v>722</v>
      </c>
      <c r="F6" s="339" t="s">
        <v>257</v>
      </c>
      <c r="G6" s="92" t="s">
        <v>92</v>
      </c>
      <c r="H6" s="335">
        <v>98</v>
      </c>
      <c r="I6" s="336">
        <v>0</v>
      </c>
      <c r="J6" s="337">
        <f t="shared" si="0"/>
        <v>0</v>
      </c>
    </row>
    <row r="7" spans="1:10" s="56" customFormat="1" ht="28" x14ac:dyDescent="0.15">
      <c r="A7" s="98" t="s">
        <v>34</v>
      </c>
      <c r="B7" s="100"/>
      <c r="C7" s="100"/>
      <c r="D7" s="338" t="s">
        <v>1097</v>
      </c>
      <c r="E7" s="339" t="s">
        <v>722</v>
      </c>
      <c r="F7" s="339" t="s">
        <v>257</v>
      </c>
      <c r="G7" s="92" t="s">
        <v>92</v>
      </c>
      <c r="H7" s="335">
        <v>98</v>
      </c>
      <c r="I7" s="336">
        <v>0</v>
      </c>
      <c r="J7" s="337">
        <f t="shared" si="0"/>
        <v>0</v>
      </c>
    </row>
    <row r="8" spans="1:10" ht="14" x14ac:dyDescent="0.15">
      <c r="A8" s="98" t="s">
        <v>35</v>
      </c>
      <c r="B8" s="100">
        <v>3960</v>
      </c>
      <c r="C8" s="100"/>
      <c r="D8" s="338" t="s">
        <v>1098</v>
      </c>
      <c r="E8" s="339"/>
      <c r="F8" s="339" t="s">
        <v>723</v>
      </c>
      <c r="G8" s="215" t="s">
        <v>62</v>
      </c>
      <c r="H8" s="335">
        <v>96</v>
      </c>
      <c r="I8" s="336">
        <v>0</v>
      </c>
      <c r="J8" s="337">
        <f t="shared" si="0"/>
        <v>0</v>
      </c>
    </row>
    <row r="9" spans="1:10" s="56" customFormat="1" ht="28" x14ac:dyDescent="0.15">
      <c r="A9" s="98" t="s">
        <v>36</v>
      </c>
      <c r="B9" s="100">
        <v>6151</v>
      </c>
      <c r="C9" s="100">
        <v>3966</v>
      </c>
      <c r="D9" s="338" t="s">
        <v>64</v>
      </c>
      <c r="E9" s="339" t="s">
        <v>65</v>
      </c>
      <c r="F9" s="339" t="s">
        <v>649</v>
      </c>
      <c r="G9" s="215" t="s">
        <v>62</v>
      </c>
      <c r="H9" s="335">
        <v>2</v>
      </c>
      <c r="I9" s="336">
        <v>0</v>
      </c>
      <c r="J9" s="337">
        <f t="shared" si="0"/>
        <v>0</v>
      </c>
    </row>
    <row r="10" spans="1:10" ht="28" x14ac:dyDescent="0.15">
      <c r="A10" s="98" t="s">
        <v>37</v>
      </c>
      <c r="B10" s="100"/>
      <c r="C10" s="100"/>
      <c r="D10" s="338" t="s">
        <v>1099</v>
      </c>
      <c r="E10" s="339" t="s">
        <v>428</v>
      </c>
      <c r="F10" s="339" t="s">
        <v>68</v>
      </c>
      <c r="G10" s="215" t="s">
        <v>62</v>
      </c>
      <c r="H10" s="335">
        <v>98</v>
      </c>
      <c r="I10" s="336">
        <v>0</v>
      </c>
      <c r="J10" s="337">
        <f t="shared" si="0"/>
        <v>0</v>
      </c>
    </row>
    <row r="11" spans="1:10" ht="28" x14ac:dyDescent="0.15">
      <c r="A11" s="98" t="s">
        <v>38</v>
      </c>
      <c r="B11" s="99">
        <v>7001</v>
      </c>
      <c r="C11" s="99">
        <v>4741</v>
      </c>
      <c r="D11" s="333" t="s">
        <v>431</v>
      </c>
      <c r="E11" s="333" t="s">
        <v>432</v>
      </c>
      <c r="F11" s="334" t="s">
        <v>68</v>
      </c>
      <c r="G11" s="215" t="s">
        <v>62</v>
      </c>
      <c r="H11" s="335">
        <v>61</v>
      </c>
      <c r="I11" s="336">
        <v>0</v>
      </c>
      <c r="J11" s="337">
        <f t="shared" si="0"/>
        <v>0</v>
      </c>
    </row>
    <row r="12" spans="1:10" ht="28" x14ac:dyDescent="0.15">
      <c r="A12" s="98" t="s">
        <v>39</v>
      </c>
      <c r="B12" s="101"/>
      <c r="C12" s="101">
        <v>3902</v>
      </c>
      <c r="D12" s="102" t="s">
        <v>433</v>
      </c>
      <c r="E12" s="102" t="s">
        <v>434</v>
      </c>
      <c r="F12" s="334" t="s">
        <v>68</v>
      </c>
      <c r="G12" s="124" t="s">
        <v>191</v>
      </c>
      <c r="H12" s="286">
        <v>7</v>
      </c>
      <c r="I12" s="336">
        <v>0</v>
      </c>
      <c r="J12" s="337">
        <f t="shared" si="0"/>
        <v>0</v>
      </c>
    </row>
    <row r="13" spans="1:10" x14ac:dyDescent="0.15">
      <c r="A13" s="340" t="s">
        <v>7</v>
      </c>
      <c r="B13" s="341"/>
      <c r="C13" s="341"/>
      <c r="D13" s="341"/>
      <c r="E13" s="341"/>
      <c r="F13" s="341"/>
      <c r="G13" s="342"/>
      <c r="H13" s="342"/>
      <c r="I13" s="342"/>
      <c r="J13" s="343"/>
    </row>
    <row r="14" spans="1:10" ht="28" x14ac:dyDescent="0.15">
      <c r="A14" s="98" t="s">
        <v>32</v>
      </c>
      <c r="B14" s="316"/>
      <c r="C14" s="316"/>
      <c r="D14" s="344" t="s">
        <v>1100</v>
      </c>
      <c r="E14" s="344"/>
      <c r="F14" s="345" t="s">
        <v>68</v>
      </c>
      <c r="G14" s="215" t="s">
        <v>96</v>
      </c>
      <c r="H14" s="120">
        <v>4</v>
      </c>
      <c r="I14" s="336">
        <v>0</v>
      </c>
      <c r="J14" s="337">
        <f t="shared" ref="J14:J27" si="1">H14*I14</f>
        <v>0</v>
      </c>
    </row>
    <row r="15" spans="1:10" ht="28" x14ac:dyDescent="0.15">
      <c r="A15" s="98" t="s">
        <v>33</v>
      </c>
      <c r="B15" s="100"/>
      <c r="C15" s="100"/>
      <c r="D15" s="338" t="s">
        <v>1101</v>
      </c>
      <c r="E15" s="339"/>
      <c r="F15" s="339" t="s">
        <v>68</v>
      </c>
      <c r="G15" s="215" t="s">
        <v>96</v>
      </c>
      <c r="H15" s="120">
        <v>4</v>
      </c>
      <c r="I15" s="336">
        <v>0</v>
      </c>
      <c r="J15" s="337">
        <f t="shared" si="1"/>
        <v>0</v>
      </c>
    </row>
    <row r="16" spans="1:10" ht="28" x14ac:dyDescent="0.15">
      <c r="A16" s="98" t="s">
        <v>34</v>
      </c>
      <c r="B16" s="100"/>
      <c r="C16" s="100"/>
      <c r="D16" s="338" t="s">
        <v>1102</v>
      </c>
      <c r="E16" s="339" t="s">
        <v>356</v>
      </c>
      <c r="F16" s="60" t="s">
        <v>175</v>
      </c>
      <c r="G16" s="215" t="s">
        <v>96</v>
      </c>
      <c r="H16" s="120">
        <v>95</v>
      </c>
      <c r="I16" s="336">
        <v>0</v>
      </c>
      <c r="J16" s="337">
        <f t="shared" si="1"/>
        <v>0</v>
      </c>
    </row>
    <row r="17" spans="1:10" ht="28" x14ac:dyDescent="0.15">
      <c r="A17" s="98" t="s">
        <v>35</v>
      </c>
      <c r="B17" s="100"/>
      <c r="C17" s="100"/>
      <c r="D17" s="338" t="s">
        <v>1103</v>
      </c>
      <c r="E17" s="339" t="s">
        <v>61</v>
      </c>
      <c r="F17" s="60" t="s">
        <v>175</v>
      </c>
      <c r="G17" s="215" t="s">
        <v>958</v>
      </c>
      <c r="H17" s="120">
        <v>100</v>
      </c>
      <c r="I17" s="336">
        <v>0</v>
      </c>
      <c r="J17" s="337">
        <f t="shared" si="1"/>
        <v>0</v>
      </c>
    </row>
    <row r="18" spans="1:10" ht="45" customHeight="1" x14ac:dyDescent="0.15">
      <c r="A18" s="98" t="s">
        <v>36</v>
      </c>
      <c r="B18" s="100"/>
      <c r="C18" s="100">
        <v>5310</v>
      </c>
      <c r="D18" s="338" t="s">
        <v>1104</v>
      </c>
      <c r="E18" s="339" t="s">
        <v>1105</v>
      </c>
      <c r="F18" s="60" t="s">
        <v>175</v>
      </c>
      <c r="G18" s="215" t="s">
        <v>958</v>
      </c>
      <c r="H18" s="120">
        <v>1</v>
      </c>
      <c r="I18" s="336">
        <v>0</v>
      </c>
      <c r="J18" s="337">
        <f t="shared" si="1"/>
        <v>0</v>
      </c>
    </row>
    <row r="19" spans="1:10" ht="28" x14ac:dyDescent="0.15">
      <c r="A19" s="98" t="s">
        <v>37</v>
      </c>
      <c r="B19" s="100">
        <v>7164</v>
      </c>
      <c r="C19" s="100">
        <v>4671</v>
      </c>
      <c r="D19" s="338" t="s">
        <v>1106</v>
      </c>
      <c r="E19" s="339" t="s">
        <v>249</v>
      </c>
      <c r="F19" s="339" t="s">
        <v>724</v>
      </c>
      <c r="G19" s="215" t="s">
        <v>92</v>
      </c>
      <c r="H19" s="120">
        <v>100</v>
      </c>
      <c r="I19" s="336">
        <v>0</v>
      </c>
      <c r="J19" s="337">
        <f t="shared" si="1"/>
        <v>0</v>
      </c>
    </row>
    <row r="20" spans="1:10" ht="28" x14ac:dyDescent="0.15">
      <c r="A20" s="98" t="s">
        <v>38</v>
      </c>
      <c r="B20" s="100">
        <v>7165</v>
      </c>
      <c r="C20" s="100">
        <v>4671</v>
      </c>
      <c r="D20" s="338" t="s">
        <v>1107</v>
      </c>
      <c r="E20" s="339" t="s">
        <v>249</v>
      </c>
      <c r="F20" s="339" t="s">
        <v>725</v>
      </c>
      <c r="G20" s="215" t="s">
        <v>92</v>
      </c>
      <c r="H20" s="120">
        <v>100</v>
      </c>
      <c r="I20" s="336">
        <v>0</v>
      </c>
      <c r="J20" s="337">
        <f t="shared" si="1"/>
        <v>0</v>
      </c>
    </row>
    <row r="21" spans="1:10" ht="36.75" customHeight="1" x14ac:dyDescent="0.15">
      <c r="A21" s="98" t="s">
        <v>39</v>
      </c>
      <c r="B21" s="100"/>
      <c r="C21" s="100">
        <v>5542</v>
      </c>
      <c r="D21" s="338" t="s">
        <v>1108</v>
      </c>
      <c r="E21" s="339" t="s">
        <v>1109</v>
      </c>
      <c r="F21" s="339" t="s">
        <v>175</v>
      </c>
      <c r="G21" s="215" t="s">
        <v>92</v>
      </c>
      <c r="H21" s="120">
        <v>1</v>
      </c>
      <c r="I21" s="336">
        <v>0</v>
      </c>
      <c r="J21" s="337">
        <f t="shared" si="1"/>
        <v>0</v>
      </c>
    </row>
    <row r="22" spans="1:10" ht="47.25" customHeight="1" x14ac:dyDescent="0.15">
      <c r="A22" s="98" t="s">
        <v>40</v>
      </c>
      <c r="B22" s="100"/>
      <c r="C22" s="100"/>
      <c r="D22" s="338" t="s">
        <v>1110</v>
      </c>
      <c r="E22" s="339" t="s">
        <v>1109</v>
      </c>
      <c r="F22" s="339" t="s">
        <v>175</v>
      </c>
      <c r="G22" s="215" t="s">
        <v>92</v>
      </c>
      <c r="H22" s="120">
        <v>1</v>
      </c>
      <c r="I22" s="336">
        <v>0</v>
      </c>
      <c r="J22" s="337">
        <f t="shared" si="1"/>
        <v>0</v>
      </c>
    </row>
    <row r="23" spans="1:10" ht="28" x14ac:dyDescent="0.15">
      <c r="A23" s="98" t="s">
        <v>41</v>
      </c>
      <c r="B23" s="100">
        <v>7034</v>
      </c>
      <c r="C23" s="100">
        <v>4774</v>
      </c>
      <c r="D23" s="338" t="s">
        <v>74</v>
      </c>
      <c r="E23" s="339" t="s">
        <v>75</v>
      </c>
      <c r="F23" s="339" t="s">
        <v>76</v>
      </c>
      <c r="G23" s="215" t="s">
        <v>62</v>
      </c>
      <c r="H23" s="120">
        <v>4</v>
      </c>
      <c r="I23" s="336">
        <v>0</v>
      </c>
      <c r="J23" s="337">
        <f t="shared" si="1"/>
        <v>0</v>
      </c>
    </row>
    <row r="24" spans="1:10" s="56" customFormat="1" ht="28" x14ac:dyDescent="0.15">
      <c r="A24" s="98" t="s">
        <v>42</v>
      </c>
      <c r="B24" s="100"/>
      <c r="C24" s="100"/>
      <c r="D24" s="338" t="s">
        <v>1111</v>
      </c>
      <c r="E24" s="339" t="s">
        <v>428</v>
      </c>
      <c r="F24" s="339" t="s">
        <v>68</v>
      </c>
      <c r="G24" s="215" t="s">
        <v>1112</v>
      </c>
      <c r="H24" s="120">
        <v>100</v>
      </c>
      <c r="I24" s="336">
        <v>0</v>
      </c>
      <c r="J24" s="337">
        <f t="shared" si="1"/>
        <v>0</v>
      </c>
    </row>
    <row r="25" spans="1:10" ht="14" x14ac:dyDescent="0.15">
      <c r="A25" s="98" t="s">
        <v>43</v>
      </c>
      <c r="B25" s="346"/>
      <c r="C25" s="120"/>
      <c r="D25" s="60" t="s">
        <v>435</v>
      </c>
      <c r="E25" s="60" t="s">
        <v>436</v>
      </c>
      <c r="F25" s="60" t="s">
        <v>175</v>
      </c>
      <c r="G25" s="120" t="s">
        <v>430</v>
      </c>
      <c r="H25" s="120">
        <v>25</v>
      </c>
      <c r="I25" s="336">
        <v>0</v>
      </c>
      <c r="J25" s="337">
        <f t="shared" si="1"/>
        <v>0</v>
      </c>
    </row>
    <row r="26" spans="1:10" ht="28" x14ac:dyDescent="0.15">
      <c r="A26" s="98" t="s">
        <v>44</v>
      </c>
      <c r="B26" s="346">
        <v>7002</v>
      </c>
      <c r="C26" s="120">
        <v>4742</v>
      </c>
      <c r="D26" s="60" t="s">
        <v>437</v>
      </c>
      <c r="E26" s="60" t="s">
        <v>177</v>
      </c>
      <c r="F26" s="60" t="s">
        <v>68</v>
      </c>
      <c r="G26" s="215" t="s">
        <v>62</v>
      </c>
      <c r="H26" s="120">
        <v>67</v>
      </c>
      <c r="I26" s="336">
        <v>0</v>
      </c>
      <c r="J26" s="337">
        <f t="shared" si="1"/>
        <v>0</v>
      </c>
    </row>
    <row r="27" spans="1:10" ht="28" x14ac:dyDescent="0.15">
      <c r="A27" s="98" t="s">
        <v>45</v>
      </c>
      <c r="B27" s="346"/>
      <c r="C27" s="120">
        <v>4479</v>
      </c>
      <c r="D27" s="60" t="s">
        <v>433</v>
      </c>
      <c r="E27" s="60" t="s">
        <v>438</v>
      </c>
      <c r="F27" s="60" t="s">
        <v>68</v>
      </c>
      <c r="G27" s="119" t="s">
        <v>191</v>
      </c>
      <c r="H27" s="120">
        <v>9</v>
      </c>
      <c r="I27" s="336">
        <v>0</v>
      </c>
      <c r="J27" s="337">
        <f t="shared" si="1"/>
        <v>0</v>
      </c>
    </row>
    <row r="28" spans="1:10" x14ac:dyDescent="0.15">
      <c r="A28" s="347" t="s">
        <v>8</v>
      </c>
      <c r="B28" s="348"/>
      <c r="C28" s="348"/>
      <c r="D28" s="348"/>
      <c r="E28" s="348"/>
      <c r="F28" s="348"/>
      <c r="G28" s="349"/>
      <c r="H28" s="349"/>
      <c r="I28" s="349"/>
      <c r="J28" s="350"/>
    </row>
    <row r="29" spans="1:10" ht="42" x14ac:dyDescent="0.15">
      <c r="A29" s="98" t="s">
        <v>32</v>
      </c>
      <c r="B29" s="101"/>
      <c r="C29" s="101"/>
      <c r="D29" s="102" t="s">
        <v>1113</v>
      </c>
      <c r="E29" s="102" t="s">
        <v>77</v>
      </c>
      <c r="F29" s="102" t="s">
        <v>175</v>
      </c>
      <c r="G29" s="215" t="s">
        <v>62</v>
      </c>
      <c r="H29" s="286">
        <v>76</v>
      </c>
      <c r="I29" s="336">
        <v>0</v>
      </c>
      <c r="J29" s="337">
        <f t="shared" ref="J29:J40" si="2">H29*I29</f>
        <v>0</v>
      </c>
    </row>
    <row r="30" spans="1:10" ht="28" x14ac:dyDescent="0.15">
      <c r="A30" s="98" t="s">
        <v>33</v>
      </c>
      <c r="B30" s="101"/>
      <c r="C30" s="101"/>
      <c r="D30" s="102" t="s">
        <v>1114</v>
      </c>
      <c r="E30" s="102" t="s">
        <v>1115</v>
      </c>
      <c r="F30" s="102" t="s">
        <v>175</v>
      </c>
      <c r="G30" s="215" t="s">
        <v>94</v>
      </c>
      <c r="H30" s="286">
        <v>76</v>
      </c>
      <c r="I30" s="336">
        <v>0</v>
      </c>
      <c r="J30" s="337">
        <f t="shared" si="2"/>
        <v>0</v>
      </c>
    </row>
    <row r="31" spans="1:10" ht="28" x14ac:dyDescent="0.15">
      <c r="A31" s="98" t="s">
        <v>34</v>
      </c>
      <c r="B31" s="101"/>
      <c r="C31" s="101"/>
      <c r="D31" s="102" t="s">
        <v>1116</v>
      </c>
      <c r="E31" s="102" t="s">
        <v>1115</v>
      </c>
      <c r="F31" s="102" t="s">
        <v>175</v>
      </c>
      <c r="G31" s="215" t="s">
        <v>94</v>
      </c>
      <c r="H31" s="286">
        <v>76</v>
      </c>
      <c r="I31" s="336">
        <v>0</v>
      </c>
      <c r="J31" s="337">
        <f t="shared" si="2"/>
        <v>0</v>
      </c>
    </row>
    <row r="32" spans="1:10" ht="28" x14ac:dyDescent="0.15">
      <c r="A32" s="98" t="s">
        <v>35</v>
      </c>
      <c r="B32" s="101"/>
      <c r="C32" s="101"/>
      <c r="D32" s="102" t="s">
        <v>726</v>
      </c>
      <c r="E32" s="102" t="s">
        <v>174</v>
      </c>
      <c r="F32" s="102" t="s">
        <v>727</v>
      </c>
      <c r="G32" s="215" t="s">
        <v>92</v>
      </c>
      <c r="H32" s="286">
        <v>76</v>
      </c>
      <c r="I32" s="336">
        <v>0</v>
      </c>
      <c r="J32" s="337">
        <f t="shared" si="2"/>
        <v>0</v>
      </c>
    </row>
    <row r="33" spans="1:10" ht="28" x14ac:dyDescent="0.15">
      <c r="A33" s="98" t="s">
        <v>36</v>
      </c>
      <c r="B33" s="101">
        <v>6581</v>
      </c>
      <c r="C33" s="101">
        <v>4363</v>
      </c>
      <c r="D33" s="102" t="s">
        <v>653</v>
      </c>
      <c r="E33" s="102" t="s">
        <v>84</v>
      </c>
      <c r="F33" s="102" t="s">
        <v>654</v>
      </c>
      <c r="G33" s="124" t="s">
        <v>72</v>
      </c>
      <c r="H33" s="286">
        <v>5</v>
      </c>
      <c r="I33" s="336">
        <v>0</v>
      </c>
      <c r="J33" s="337">
        <f t="shared" si="2"/>
        <v>0</v>
      </c>
    </row>
    <row r="34" spans="1:10" ht="28" x14ac:dyDescent="0.15">
      <c r="A34" s="98" t="s">
        <v>37</v>
      </c>
      <c r="B34" s="101">
        <v>6582</v>
      </c>
      <c r="C34" s="101">
        <v>4363</v>
      </c>
      <c r="D34" s="102" t="s">
        <v>655</v>
      </c>
      <c r="E34" s="102" t="s">
        <v>84</v>
      </c>
      <c r="F34" s="102" t="s">
        <v>654</v>
      </c>
      <c r="G34" s="124" t="s">
        <v>72</v>
      </c>
      <c r="H34" s="286">
        <v>5</v>
      </c>
      <c r="I34" s="336">
        <v>0</v>
      </c>
      <c r="J34" s="337">
        <f t="shared" si="2"/>
        <v>0</v>
      </c>
    </row>
    <row r="35" spans="1:10" ht="28" x14ac:dyDescent="0.15">
      <c r="A35" s="98" t="s">
        <v>38</v>
      </c>
      <c r="B35" s="101">
        <v>7166</v>
      </c>
      <c r="C35" s="101">
        <v>4672</v>
      </c>
      <c r="D35" s="102" t="s">
        <v>728</v>
      </c>
      <c r="E35" s="102" t="s">
        <v>250</v>
      </c>
      <c r="F35" s="102" t="s">
        <v>439</v>
      </c>
      <c r="G35" s="124" t="s">
        <v>92</v>
      </c>
      <c r="H35" s="286">
        <v>5</v>
      </c>
      <c r="I35" s="336">
        <v>0</v>
      </c>
      <c r="J35" s="337">
        <f t="shared" si="2"/>
        <v>0</v>
      </c>
    </row>
    <row r="36" spans="1:10" ht="28" x14ac:dyDescent="0.15">
      <c r="A36" s="98" t="s">
        <v>39</v>
      </c>
      <c r="B36" s="101">
        <v>7167</v>
      </c>
      <c r="C36" s="101">
        <v>4672</v>
      </c>
      <c r="D36" s="102" t="s">
        <v>729</v>
      </c>
      <c r="E36" s="102" t="s">
        <v>250</v>
      </c>
      <c r="F36" s="102" t="s">
        <v>440</v>
      </c>
      <c r="G36" s="124" t="s">
        <v>92</v>
      </c>
      <c r="H36" s="286">
        <v>5</v>
      </c>
      <c r="I36" s="336">
        <v>0</v>
      </c>
      <c r="J36" s="337">
        <f t="shared" si="2"/>
        <v>0</v>
      </c>
    </row>
    <row r="37" spans="1:10" ht="28" x14ac:dyDescent="0.15">
      <c r="A37" s="98" t="s">
        <v>40</v>
      </c>
      <c r="B37" s="101">
        <v>7035</v>
      </c>
      <c r="C37" s="101">
        <v>4775</v>
      </c>
      <c r="D37" s="102" t="s">
        <v>80</v>
      </c>
      <c r="E37" s="102" t="s">
        <v>81</v>
      </c>
      <c r="F37" s="102" t="s">
        <v>82</v>
      </c>
      <c r="G37" s="124" t="s">
        <v>62</v>
      </c>
      <c r="H37" s="286">
        <v>5</v>
      </c>
      <c r="I37" s="336">
        <v>0</v>
      </c>
      <c r="J37" s="337">
        <f t="shared" si="2"/>
        <v>0</v>
      </c>
    </row>
    <row r="38" spans="1:10" ht="28" x14ac:dyDescent="0.15">
      <c r="A38" s="98" t="s">
        <v>41</v>
      </c>
      <c r="B38" s="101">
        <v>7166</v>
      </c>
      <c r="C38" s="101">
        <v>4735</v>
      </c>
      <c r="D38" s="102" t="s">
        <v>441</v>
      </c>
      <c r="E38" s="102" t="s">
        <v>253</v>
      </c>
      <c r="F38" s="102" t="s">
        <v>68</v>
      </c>
      <c r="G38" s="215" t="s">
        <v>62</v>
      </c>
      <c r="H38" s="286">
        <v>80</v>
      </c>
      <c r="I38" s="336">
        <v>0</v>
      </c>
      <c r="J38" s="337">
        <f t="shared" si="2"/>
        <v>0</v>
      </c>
    </row>
    <row r="39" spans="1:10" ht="28" x14ac:dyDescent="0.15">
      <c r="A39" s="98" t="s">
        <v>42</v>
      </c>
      <c r="B39" s="101">
        <v>6995</v>
      </c>
      <c r="C39" s="101">
        <v>4743</v>
      </c>
      <c r="D39" s="102" t="s">
        <v>442</v>
      </c>
      <c r="E39" s="102" t="s">
        <v>177</v>
      </c>
      <c r="F39" s="102" t="s">
        <v>68</v>
      </c>
      <c r="G39" s="215" t="s">
        <v>62</v>
      </c>
      <c r="H39" s="286">
        <v>81</v>
      </c>
      <c r="I39" s="336">
        <v>0</v>
      </c>
      <c r="J39" s="337">
        <f t="shared" si="2"/>
        <v>0</v>
      </c>
    </row>
    <row r="40" spans="1:10" ht="28" x14ac:dyDescent="0.15">
      <c r="A40" s="98" t="s">
        <v>43</v>
      </c>
      <c r="B40" s="101"/>
      <c r="C40" s="101">
        <v>4481</v>
      </c>
      <c r="D40" s="102" t="s">
        <v>443</v>
      </c>
      <c r="E40" s="102" t="s">
        <v>444</v>
      </c>
      <c r="F40" s="102" t="s">
        <v>175</v>
      </c>
      <c r="G40" s="124" t="s">
        <v>445</v>
      </c>
      <c r="H40" s="286">
        <v>1</v>
      </c>
      <c r="I40" s="336">
        <v>0</v>
      </c>
      <c r="J40" s="337">
        <f t="shared" si="2"/>
        <v>0</v>
      </c>
    </row>
    <row r="41" spans="1:10" x14ac:dyDescent="0.15">
      <c r="A41" s="329" t="s">
        <v>9</v>
      </c>
      <c r="B41" s="330"/>
      <c r="C41" s="330"/>
      <c r="D41" s="330"/>
      <c r="E41" s="330"/>
      <c r="F41" s="330"/>
      <c r="G41" s="331"/>
      <c r="H41" s="331"/>
      <c r="I41" s="331"/>
      <c r="J41" s="332"/>
    </row>
    <row r="42" spans="1:10" ht="14" x14ac:dyDescent="0.15">
      <c r="A42" s="98" t="s">
        <v>32</v>
      </c>
      <c r="B42" s="101"/>
      <c r="C42" s="351">
        <v>7699</v>
      </c>
      <c r="D42" s="102" t="s">
        <v>732</v>
      </c>
      <c r="E42" s="102" t="s">
        <v>733</v>
      </c>
      <c r="F42" s="102" t="s">
        <v>175</v>
      </c>
      <c r="G42" s="215" t="s">
        <v>62</v>
      </c>
      <c r="H42" s="286">
        <v>115</v>
      </c>
      <c r="I42" s="336">
        <v>0</v>
      </c>
      <c r="J42" s="337">
        <f t="shared" ref="J42:J55" si="3">H42*I42</f>
        <v>0</v>
      </c>
    </row>
    <row r="43" spans="1:10" ht="14" x14ac:dyDescent="0.15">
      <c r="A43" s="98" t="s">
        <v>33</v>
      </c>
      <c r="B43" s="101"/>
      <c r="C43" s="352">
        <v>7617</v>
      </c>
      <c r="D43" s="102" t="s">
        <v>734</v>
      </c>
      <c r="E43" s="102" t="s">
        <v>427</v>
      </c>
      <c r="F43" s="102" t="s">
        <v>175</v>
      </c>
      <c r="G43" s="215" t="s">
        <v>62</v>
      </c>
      <c r="H43" s="286">
        <v>111</v>
      </c>
      <c r="I43" s="336">
        <v>0</v>
      </c>
      <c r="J43" s="337">
        <f t="shared" si="3"/>
        <v>0</v>
      </c>
    </row>
    <row r="44" spans="1:10" ht="28" x14ac:dyDescent="0.15">
      <c r="A44" s="98" t="s">
        <v>34</v>
      </c>
      <c r="B44" s="101"/>
      <c r="C44" s="353"/>
      <c r="D44" s="102" t="s">
        <v>1117</v>
      </c>
      <c r="E44" s="102" t="s">
        <v>174</v>
      </c>
      <c r="F44" s="102" t="s">
        <v>175</v>
      </c>
      <c r="G44" s="215" t="s">
        <v>62</v>
      </c>
      <c r="H44" s="286">
        <v>111</v>
      </c>
      <c r="I44" s="336">
        <v>0</v>
      </c>
      <c r="J44" s="337">
        <f t="shared" si="3"/>
        <v>0</v>
      </c>
    </row>
    <row r="45" spans="1:10" ht="28" x14ac:dyDescent="0.15">
      <c r="A45" s="98" t="s">
        <v>35</v>
      </c>
      <c r="B45" s="101">
        <v>7730</v>
      </c>
      <c r="C45" s="354">
        <v>5357</v>
      </c>
      <c r="D45" s="102" t="s">
        <v>446</v>
      </c>
      <c r="E45" s="102" t="s">
        <v>447</v>
      </c>
      <c r="F45" s="102" t="s">
        <v>175</v>
      </c>
      <c r="G45" s="215" t="s">
        <v>92</v>
      </c>
      <c r="H45" s="286">
        <v>6</v>
      </c>
      <c r="I45" s="336">
        <v>0</v>
      </c>
      <c r="J45" s="337">
        <f t="shared" si="3"/>
        <v>0</v>
      </c>
    </row>
    <row r="46" spans="1:10" ht="28" x14ac:dyDescent="0.15">
      <c r="A46" s="98" t="s">
        <v>36</v>
      </c>
      <c r="B46" s="101">
        <v>7731</v>
      </c>
      <c r="C46" s="352"/>
      <c r="D46" s="102" t="s">
        <v>448</v>
      </c>
      <c r="E46" s="102" t="s">
        <v>447</v>
      </c>
      <c r="F46" s="102" t="s">
        <v>175</v>
      </c>
      <c r="G46" s="215" t="s">
        <v>92</v>
      </c>
      <c r="H46" s="286">
        <v>6</v>
      </c>
      <c r="I46" s="336">
        <v>0</v>
      </c>
      <c r="J46" s="337">
        <f t="shared" si="3"/>
        <v>0</v>
      </c>
    </row>
    <row r="47" spans="1:10" s="57" customFormat="1" ht="28" x14ac:dyDescent="0.15">
      <c r="A47" s="98" t="s">
        <v>37</v>
      </c>
      <c r="B47" s="101">
        <v>7637</v>
      </c>
      <c r="C47" s="101">
        <v>5274</v>
      </c>
      <c r="D47" s="102" t="s">
        <v>366</v>
      </c>
      <c r="E47" s="102" t="s">
        <v>367</v>
      </c>
      <c r="F47" s="102" t="s">
        <v>365</v>
      </c>
      <c r="G47" s="215" t="s">
        <v>62</v>
      </c>
      <c r="H47" s="286">
        <v>6</v>
      </c>
      <c r="I47" s="336">
        <v>0</v>
      </c>
      <c r="J47" s="337">
        <f t="shared" si="3"/>
        <v>0</v>
      </c>
    </row>
    <row r="48" spans="1:10" ht="28" x14ac:dyDescent="0.15">
      <c r="A48" s="98" t="s">
        <v>38</v>
      </c>
      <c r="B48" s="101">
        <v>7608</v>
      </c>
      <c r="C48" s="101">
        <v>5245</v>
      </c>
      <c r="D48" s="102" t="s">
        <v>449</v>
      </c>
      <c r="E48" s="102" t="s">
        <v>450</v>
      </c>
      <c r="F48" s="102" t="s">
        <v>68</v>
      </c>
      <c r="G48" s="215" t="s">
        <v>62</v>
      </c>
      <c r="H48" s="286">
        <v>117</v>
      </c>
      <c r="I48" s="336">
        <v>0</v>
      </c>
      <c r="J48" s="337">
        <f t="shared" si="3"/>
        <v>0</v>
      </c>
    </row>
    <row r="49" spans="1:10" ht="14" x14ac:dyDescent="0.15">
      <c r="A49" s="98" t="s">
        <v>39</v>
      </c>
      <c r="B49" s="101">
        <v>7359</v>
      </c>
      <c r="C49" s="101">
        <v>5018</v>
      </c>
      <c r="D49" s="102" t="s">
        <v>451</v>
      </c>
      <c r="E49" s="102" t="s">
        <v>194</v>
      </c>
      <c r="F49" s="102" t="s">
        <v>175</v>
      </c>
      <c r="G49" s="124" t="s">
        <v>219</v>
      </c>
      <c r="H49" s="286">
        <v>46</v>
      </c>
      <c r="I49" s="336">
        <v>0</v>
      </c>
      <c r="J49" s="337">
        <f t="shared" si="3"/>
        <v>0</v>
      </c>
    </row>
    <row r="50" spans="1:10" ht="28" x14ac:dyDescent="0.15">
      <c r="A50" s="98" t="s">
        <v>40</v>
      </c>
      <c r="B50" s="101">
        <v>7004</v>
      </c>
      <c r="C50" s="101">
        <v>4744</v>
      </c>
      <c r="D50" s="102" t="s">
        <v>452</v>
      </c>
      <c r="E50" s="102" t="s">
        <v>201</v>
      </c>
      <c r="F50" s="102" t="s">
        <v>68</v>
      </c>
      <c r="G50" s="215" t="s">
        <v>62</v>
      </c>
      <c r="H50" s="286">
        <v>117</v>
      </c>
      <c r="I50" s="336">
        <v>0</v>
      </c>
      <c r="J50" s="337">
        <f t="shared" si="3"/>
        <v>0</v>
      </c>
    </row>
    <row r="51" spans="1:10" ht="28" x14ac:dyDescent="0.15">
      <c r="A51" s="98" t="s">
        <v>41</v>
      </c>
      <c r="B51" s="101">
        <v>7377</v>
      </c>
      <c r="C51" s="101">
        <v>5036</v>
      </c>
      <c r="D51" s="102" t="s">
        <v>433</v>
      </c>
      <c r="E51" s="102" t="s">
        <v>220</v>
      </c>
      <c r="F51" s="102" t="s">
        <v>175</v>
      </c>
      <c r="G51" s="124" t="s">
        <v>445</v>
      </c>
      <c r="H51" s="286">
        <v>13</v>
      </c>
      <c r="I51" s="336">
        <v>0</v>
      </c>
      <c r="J51" s="337">
        <f t="shared" si="3"/>
        <v>0</v>
      </c>
    </row>
    <row r="52" spans="1:10" ht="28" x14ac:dyDescent="0.15">
      <c r="A52" s="98" t="s">
        <v>42</v>
      </c>
      <c r="B52" s="101">
        <v>7602</v>
      </c>
      <c r="C52" s="101">
        <v>5239</v>
      </c>
      <c r="D52" s="102" t="s">
        <v>453</v>
      </c>
      <c r="E52" s="102" t="s">
        <v>372</v>
      </c>
      <c r="F52" s="102" t="s">
        <v>175</v>
      </c>
      <c r="G52" s="215" t="s">
        <v>62</v>
      </c>
      <c r="H52" s="286">
        <v>30</v>
      </c>
      <c r="I52" s="336">
        <v>0</v>
      </c>
      <c r="J52" s="337">
        <f t="shared" si="3"/>
        <v>0</v>
      </c>
    </row>
    <row r="53" spans="1:10" ht="42" x14ac:dyDescent="0.15">
      <c r="A53" s="98" t="s">
        <v>43</v>
      </c>
      <c r="B53" s="101">
        <v>7671</v>
      </c>
      <c r="C53" s="101">
        <v>5307</v>
      </c>
      <c r="D53" s="102" t="s">
        <v>454</v>
      </c>
      <c r="E53" s="102" t="s">
        <v>197</v>
      </c>
      <c r="F53" s="102" t="s">
        <v>68</v>
      </c>
      <c r="G53" s="215" t="s">
        <v>62</v>
      </c>
      <c r="H53" s="286">
        <v>41</v>
      </c>
      <c r="I53" s="336">
        <v>0</v>
      </c>
      <c r="J53" s="337">
        <f t="shared" si="3"/>
        <v>0</v>
      </c>
    </row>
    <row r="54" spans="1:10" ht="28" x14ac:dyDescent="0.15">
      <c r="A54" s="98" t="s">
        <v>44</v>
      </c>
      <c r="B54" s="101">
        <v>7597</v>
      </c>
      <c r="C54" s="101">
        <v>5234</v>
      </c>
      <c r="D54" s="102" t="s">
        <v>455</v>
      </c>
      <c r="E54" s="102" t="s">
        <v>199</v>
      </c>
      <c r="F54" s="102" t="s">
        <v>68</v>
      </c>
      <c r="G54" s="215" t="s">
        <v>62</v>
      </c>
      <c r="H54" s="286">
        <v>13</v>
      </c>
      <c r="I54" s="336">
        <v>0</v>
      </c>
      <c r="J54" s="337">
        <f t="shared" si="3"/>
        <v>0</v>
      </c>
    </row>
    <row r="55" spans="1:10" ht="14" x14ac:dyDescent="0.15">
      <c r="A55" s="98" t="s">
        <v>45</v>
      </c>
      <c r="B55" s="101"/>
      <c r="C55" s="101"/>
      <c r="D55" s="102" t="s">
        <v>456</v>
      </c>
      <c r="E55" s="102" t="s">
        <v>457</v>
      </c>
      <c r="F55" s="102" t="s">
        <v>175</v>
      </c>
      <c r="G55" s="215" t="s">
        <v>92</v>
      </c>
      <c r="H55" s="286">
        <v>12</v>
      </c>
      <c r="I55" s="336">
        <v>0</v>
      </c>
      <c r="J55" s="337">
        <f t="shared" si="3"/>
        <v>0</v>
      </c>
    </row>
    <row r="56" spans="1:10" x14ac:dyDescent="0.15">
      <c r="A56" s="329" t="s">
        <v>1118</v>
      </c>
      <c r="B56" s="330"/>
      <c r="C56" s="330"/>
      <c r="D56" s="330"/>
      <c r="E56" s="330"/>
      <c r="F56" s="330"/>
      <c r="G56" s="331"/>
      <c r="H56" s="331"/>
      <c r="I56" s="331"/>
      <c r="J56" s="332"/>
    </row>
    <row r="57" spans="1:10" ht="42" x14ac:dyDescent="0.15">
      <c r="A57" s="98" t="s">
        <v>32</v>
      </c>
      <c r="B57" s="101">
        <v>7698</v>
      </c>
      <c r="C57" s="101">
        <v>5333</v>
      </c>
      <c r="D57" s="102" t="s">
        <v>1119</v>
      </c>
      <c r="E57" s="102" t="s">
        <v>610</v>
      </c>
      <c r="F57" s="102" t="s">
        <v>1120</v>
      </c>
      <c r="G57" s="215" t="s">
        <v>62</v>
      </c>
      <c r="H57" s="286">
        <v>1</v>
      </c>
      <c r="I57" s="336">
        <v>0</v>
      </c>
      <c r="J57" s="337">
        <f>H57*I57</f>
        <v>0</v>
      </c>
    </row>
    <row r="58" spans="1:10" ht="42" x14ac:dyDescent="0.15">
      <c r="A58" s="98" t="s">
        <v>33</v>
      </c>
      <c r="B58" s="101">
        <v>7660</v>
      </c>
      <c r="C58" s="101">
        <v>5297</v>
      </c>
      <c r="D58" s="102" t="s">
        <v>1121</v>
      </c>
      <c r="E58" s="102" t="s">
        <v>174</v>
      </c>
      <c r="F58" s="102" t="s">
        <v>920</v>
      </c>
      <c r="G58" s="215" t="s">
        <v>62</v>
      </c>
      <c r="H58" s="286">
        <v>1</v>
      </c>
      <c r="I58" s="336">
        <v>0</v>
      </c>
      <c r="J58" s="337">
        <f>H58*I58</f>
        <v>0</v>
      </c>
    </row>
    <row r="59" spans="1:10" ht="28" x14ac:dyDescent="0.15">
      <c r="A59" s="98" t="s">
        <v>34</v>
      </c>
      <c r="B59" s="101">
        <v>7616</v>
      </c>
      <c r="C59" s="101">
        <v>5253</v>
      </c>
      <c r="D59" s="102" t="s">
        <v>1122</v>
      </c>
      <c r="E59" s="102" t="s">
        <v>611</v>
      </c>
      <c r="F59" s="102" t="s">
        <v>916</v>
      </c>
      <c r="G59" s="215" t="s">
        <v>62</v>
      </c>
      <c r="H59" s="286">
        <v>1</v>
      </c>
      <c r="I59" s="336">
        <v>0</v>
      </c>
      <c r="J59" s="337">
        <f>H59*I59</f>
        <v>0</v>
      </c>
    </row>
    <row r="60" spans="1:10" s="58" customFormat="1" x14ac:dyDescent="0.15">
      <c r="A60" s="329" t="s">
        <v>10</v>
      </c>
      <c r="B60" s="330"/>
      <c r="C60" s="330"/>
      <c r="D60" s="330"/>
      <c r="E60" s="330"/>
      <c r="F60" s="330"/>
      <c r="G60" s="331"/>
      <c r="H60" s="331"/>
      <c r="I60" s="331"/>
      <c r="J60" s="332"/>
    </row>
    <row r="61" spans="1:10" ht="28" x14ac:dyDescent="0.15">
      <c r="A61" s="98" t="s">
        <v>32</v>
      </c>
      <c r="B61" s="106"/>
      <c r="C61" s="106">
        <v>5277</v>
      </c>
      <c r="D61" s="61" t="s">
        <v>1123</v>
      </c>
      <c r="E61" s="61" t="s">
        <v>1004</v>
      </c>
      <c r="F61" s="61" t="s">
        <v>175</v>
      </c>
      <c r="G61" s="215" t="s">
        <v>62</v>
      </c>
      <c r="H61" s="286">
        <v>1</v>
      </c>
      <c r="I61" s="336">
        <v>0</v>
      </c>
      <c r="J61" s="337">
        <f t="shared" ref="J61:J66" si="4">H61*I61</f>
        <v>0</v>
      </c>
    </row>
    <row r="62" spans="1:10" ht="14" x14ac:dyDescent="0.15">
      <c r="A62" s="98" t="s">
        <v>33</v>
      </c>
      <c r="B62" s="104">
        <v>5987</v>
      </c>
      <c r="C62" s="107">
        <v>3827</v>
      </c>
      <c r="D62" s="102" t="s">
        <v>460</v>
      </c>
      <c r="E62" s="102"/>
      <c r="F62" s="102" t="s">
        <v>317</v>
      </c>
      <c r="G62" s="215" t="s">
        <v>92</v>
      </c>
      <c r="H62" s="286">
        <v>92</v>
      </c>
      <c r="I62" s="336">
        <v>0</v>
      </c>
      <c r="J62" s="337">
        <f t="shared" si="4"/>
        <v>0</v>
      </c>
    </row>
    <row r="63" spans="1:10" ht="14" x14ac:dyDescent="0.15">
      <c r="A63" s="98" t="s">
        <v>34</v>
      </c>
      <c r="B63" s="104">
        <v>6158</v>
      </c>
      <c r="C63" s="108">
        <v>3972</v>
      </c>
      <c r="D63" s="102" t="s">
        <v>461</v>
      </c>
      <c r="E63" s="102"/>
      <c r="F63" s="102" t="s">
        <v>317</v>
      </c>
      <c r="G63" s="215" t="s">
        <v>62</v>
      </c>
      <c r="H63" s="286">
        <v>23</v>
      </c>
      <c r="I63" s="336">
        <v>0</v>
      </c>
      <c r="J63" s="337">
        <f t="shared" si="4"/>
        <v>0</v>
      </c>
    </row>
    <row r="64" spans="1:10" ht="14" x14ac:dyDescent="0.15">
      <c r="A64" s="98" t="s">
        <v>35</v>
      </c>
      <c r="B64" s="104">
        <v>6011</v>
      </c>
      <c r="C64" s="108">
        <v>3851</v>
      </c>
      <c r="D64" s="102" t="s">
        <v>462</v>
      </c>
      <c r="E64" s="102"/>
      <c r="F64" s="102" t="s">
        <v>317</v>
      </c>
      <c r="G64" s="215" t="s">
        <v>92</v>
      </c>
      <c r="H64" s="286">
        <v>9</v>
      </c>
      <c r="I64" s="336">
        <v>0</v>
      </c>
      <c r="J64" s="337">
        <f t="shared" si="4"/>
        <v>0</v>
      </c>
    </row>
    <row r="65" spans="1:10" s="58" customFormat="1" ht="14" x14ac:dyDescent="0.15">
      <c r="A65" s="98" t="s">
        <v>36</v>
      </c>
      <c r="B65" s="104">
        <v>6133</v>
      </c>
      <c r="C65" s="108">
        <v>3949</v>
      </c>
      <c r="D65" s="102" t="s">
        <v>463</v>
      </c>
      <c r="E65" s="102"/>
      <c r="F65" s="102" t="s">
        <v>317</v>
      </c>
      <c r="G65" s="215" t="s">
        <v>92</v>
      </c>
      <c r="H65" s="286">
        <v>9</v>
      </c>
      <c r="I65" s="336">
        <v>0</v>
      </c>
      <c r="J65" s="337">
        <f t="shared" si="4"/>
        <v>0</v>
      </c>
    </row>
    <row r="66" spans="1:10" s="58" customFormat="1" ht="14" x14ac:dyDescent="0.15">
      <c r="A66" s="98" t="s">
        <v>37</v>
      </c>
      <c r="B66" s="104">
        <v>7503</v>
      </c>
      <c r="C66" s="107">
        <v>5158</v>
      </c>
      <c r="D66" s="102" t="s">
        <v>464</v>
      </c>
      <c r="E66" s="102"/>
      <c r="F66" s="102" t="s">
        <v>317</v>
      </c>
      <c r="G66" s="215" t="s">
        <v>92</v>
      </c>
      <c r="H66" s="286">
        <v>16</v>
      </c>
      <c r="I66" s="336">
        <v>0</v>
      </c>
      <c r="J66" s="337">
        <f t="shared" si="4"/>
        <v>0</v>
      </c>
    </row>
    <row r="67" spans="1:10" x14ac:dyDescent="0.15">
      <c r="A67" s="329" t="s">
        <v>16</v>
      </c>
      <c r="B67" s="330"/>
      <c r="C67" s="330"/>
      <c r="D67" s="330"/>
      <c r="E67" s="330"/>
      <c r="F67" s="330"/>
      <c r="G67" s="331"/>
      <c r="H67" s="331"/>
      <c r="I67" s="331"/>
      <c r="J67" s="332"/>
    </row>
    <row r="68" spans="1:10" ht="28" x14ac:dyDescent="0.15">
      <c r="A68" s="98" t="s">
        <v>32</v>
      </c>
      <c r="B68" s="346">
        <v>4805</v>
      </c>
      <c r="C68" s="120">
        <v>7065</v>
      </c>
      <c r="D68" s="60" t="s">
        <v>465</v>
      </c>
      <c r="E68" s="60" t="s">
        <v>203</v>
      </c>
      <c r="F68" s="60" t="s">
        <v>466</v>
      </c>
      <c r="G68" s="215" t="s">
        <v>62</v>
      </c>
      <c r="H68" s="286">
        <v>10</v>
      </c>
      <c r="I68" s="336">
        <v>0</v>
      </c>
      <c r="J68" s="337">
        <f t="shared" ref="J68:J82" si="5">H68*I68</f>
        <v>0</v>
      </c>
    </row>
    <row r="69" spans="1:10" ht="39" customHeight="1" x14ac:dyDescent="0.15">
      <c r="A69" s="98" t="s">
        <v>33</v>
      </c>
      <c r="B69" s="355">
        <v>7055</v>
      </c>
      <c r="C69" s="355">
        <v>4795</v>
      </c>
      <c r="D69" s="356" t="s">
        <v>467</v>
      </c>
      <c r="E69" s="356" t="s">
        <v>300</v>
      </c>
      <c r="F69" s="356" t="s">
        <v>391</v>
      </c>
      <c r="G69" s="215" t="s">
        <v>62</v>
      </c>
      <c r="H69" s="286">
        <v>5</v>
      </c>
      <c r="I69" s="336">
        <v>0</v>
      </c>
      <c r="J69" s="337">
        <f t="shared" si="5"/>
        <v>0</v>
      </c>
    </row>
    <row r="70" spans="1:10" ht="28" x14ac:dyDescent="0.15">
      <c r="A70" s="98" t="s">
        <v>34</v>
      </c>
      <c r="B70" s="60">
        <v>7074</v>
      </c>
      <c r="C70" s="119">
        <v>4812</v>
      </c>
      <c r="D70" s="60" t="s">
        <v>305</v>
      </c>
      <c r="E70" s="60" t="s">
        <v>468</v>
      </c>
      <c r="F70" s="60" t="s">
        <v>469</v>
      </c>
      <c r="G70" s="215" t="s">
        <v>62</v>
      </c>
      <c r="H70" s="120">
        <v>5</v>
      </c>
      <c r="I70" s="336">
        <v>0</v>
      </c>
      <c r="J70" s="337">
        <f t="shared" si="5"/>
        <v>0</v>
      </c>
    </row>
    <row r="71" spans="1:10" ht="30.75" customHeight="1" x14ac:dyDescent="0.15">
      <c r="A71" s="98" t="s">
        <v>35</v>
      </c>
      <c r="B71" s="60"/>
      <c r="C71" s="119">
        <v>5487</v>
      </c>
      <c r="D71" s="60" t="s">
        <v>1124</v>
      </c>
      <c r="E71" s="60" t="s">
        <v>1125</v>
      </c>
      <c r="F71" s="60" t="s">
        <v>175</v>
      </c>
      <c r="G71" s="215" t="s">
        <v>62</v>
      </c>
      <c r="H71" s="120">
        <v>2</v>
      </c>
      <c r="I71" s="336">
        <v>0</v>
      </c>
      <c r="J71" s="337">
        <f t="shared" si="5"/>
        <v>0</v>
      </c>
    </row>
    <row r="72" spans="1:10" ht="28" x14ac:dyDescent="0.15">
      <c r="A72" s="98" t="s">
        <v>36</v>
      </c>
      <c r="B72" s="346">
        <v>7063</v>
      </c>
      <c r="C72" s="120">
        <v>4803</v>
      </c>
      <c r="D72" s="60" t="s">
        <v>470</v>
      </c>
      <c r="E72" s="60" t="s">
        <v>297</v>
      </c>
      <c r="F72" s="60" t="s">
        <v>471</v>
      </c>
      <c r="G72" s="215" t="s">
        <v>62</v>
      </c>
      <c r="H72" s="286">
        <v>5</v>
      </c>
      <c r="I72" s="336">
        <v>0</v>
      </c>
      <c r="J72" s="337">
        <f t="shared" si="5"/>
        <v>0</v>
      </c>
    </row>
    <row r="73" spans="1:10" ht="28" x14ac:dyDescent="0.15">
      <c r="A73" s="98" t="s">
        <v>37</v>
      </c>
      <c r="B73" s="106"/>
      <c r="C73" s="106"/>
      <c r="D73" s="61" t="s">
        <v>1126</v>
      </c>
      <c r="E73" s="61" t="s">
        <v>735</v>
      </c>
      <c r="F73" s="61" t="s">
        <v>175</v>
      </c>
      <c r="G73" s="215" t="s">
        <v>62</v>
      </c>
      <c r="H73" s="286">
        <v>1</v>
      </c>
      <c r="I73" s="336">
        <v>0</v>
      </c>
      <c r="J73" s="337">
        <f t="shared" si="5"/>
        <v>0</v>
      </c>
    </row>
    <row r="74" spans="1:10" s="58" customFormat="1" ht="28" x14ac:dyDescent="0.15">
      <c r="A74" s="98" t="s">
        <v>38</v>
      </c>
      <c r="B74" s="346">
        <v>7018</v>
      </c>
      <c r="C74" s="120">
        <v>4758</v>
      </c>
      <c r="D74" s="60" t="s">
        <v>472</v>
      </c>
      <c r="E74" s="60" t="s">
        <v>473</v>
      </c>
      <c r="F74" s="60" t="s">
        <v>474</v>
      </c>
      <c r="G74" s="215" t="s">
        <v>62</v>
      </c>
      <c r="H74" s="286">
        <v>7</v>
      </c>
      <c r="I74" s="336">
        <v>0</v>
      </c>
      <c r="J74" s="337">
        <f t="shared" si="5"/>
        <v>0</v>
      </c>
    </row>
    <row r="75" spans="1:10" s="58" customFormat="1" ht="28" x14ac:dyDescent="0.15">
      <c r="A75" s="98" t="s">
        <v>39</v>
      </c>
      <c r="B75" s="346">
        <v>6067</v>
      </c>
      <c r="C75" s="120">
        <v>3892</v>
      </c>
      <c r="D75" s="60" t="s">
        <v>475</v>
      </c>
      <c r="E75" s="60" t="s">
        <v>476</v>
      </c>
      <c r="F75" s="60" t="s">
        <v>477</v>
      </c>
      <c r="G75" s="215" t="s">
        <v>62</v>
      </c>
      <c r="H75" s="286">
        <v>8</v>
      </c>
      <c r="I75" s="336">
        <v>0</v>
      </c>
      <c r="J75" s="337">
        <f t="shared" si="5"/>
        <v>0</v>
      </c>
    </row>
    <row r="76" spans="1:10" ht="28" x14ac:dyDescent="0.15">
      <c r="A76" s="98" t="s">
        <v>40</v>
      </c>
      <c r="B76" s="346">
        <v>6719</v>
      </c>
      <c r="C76" s="120">
        <v>4483</v>
      </c>
      <c r="D76" s="60" t="s">
        <v>478</v>
      </c>
      <c r="E76" s="60" t="s">
        <v>479</v>
      </c>
      <c r="F76" s="60" t="s">
        <v>175</v>
      </c>
      <c r="G76" s="119" t="s">
        <v>191</v>
      </c>
      <c r="H76" s="286">
        <v>2</v>
      </c>
      <c r="I76" s="336">
        <v>0</v>
      </c>
      <c r="J76" s="337">
        <f t="shared" si="5"/>
        <v>0</v>
      </c>
    </row>
    <row r="77" spans="1:10" ht="14" x14ac:dyDescent="0.15">
      <c r="A77" s="98" t="s">
        <v>41</v>
      </c>
      <c r="B77" s="346">
        <v>6851</v>
      </c>
      <c r="C77" s="120">
        <v>4608</v>
      </c>
      <c r="D77" s="60" t="s">
        <v>480</v>
      </c>
      <c r="E77" s="60"/>
      <c r="F77" s="60" t="s">
        <v>175</v>
      </c>
      <c r="G77" s="215" t="s">
        <v>92</v>
      </c>
      <c r="H77" s="286">
        <v>115</v>
      </c>
      <c r="I77" s="336">
        <v>0</v>
      </c>
      <c r="J77" s="337">
        <f t="shared" si="5"/>
        <v>0</v>
      </c>
    </row>
    <row r="78" spans="1:10" ht="14" x14ac:dyDescent="0.15">
      <c r="A78" s="98" t="s">
        <v>42</v>
      </c>
      <c r="B78" s="161">
        <v>6976</v>
      </c>
      <c r="C78" s="105">
        <v>4716</v>
      </c>
      <c r="D78" s="62" t="s">
        <v>481</v>
      </c>
      <c r="E78" s="62"/>
      <c r="F78" s="62" t="s">
        <v>175</v>
      </c>
      <c r="G78" s="215" t="s">
        <v>62</v>
      </c>
      <c r="H78" s="286">
        <v>15</v>
      </c>
      <c r="I78" s="336">
        <v>0</v>
      </c>
      <c r="J78" s="337">
        <f t="shared" si="5"/>
        <v>0</v>
      </c>
    </row>
    <row r="79" spans="1:10" ht="14" x14ac:dyDescent="0.15">
      <c r="A79" s="98" t="s">
        <v>43</v>
      </c>
      <c r="B79" s="161">
        <v>7082</v>
      </c>
      <c r="C79" s="105">
        <v>4820</v>
      </c>
      <c r="D79" s="62" t="s">
        <v>482</v>
      </c>
      <c r="E79" s="62" t="s">
        <v>483</v>
      </c>
      <c r="F79" s="62" t="s">
        <v>175</v>
      </c>
      <c r="G79" s="215" t="s">
        <v>62</v>
      </c>
      <c r="H79" s="286">
        <v>21</v>
      </c>
      <c r="I79" s="336">
        <v>0</v>
      </c>
      <c r="J79" s="337">
        <f t="shared" si="5"/>
        <v>0</v>
      </c>
    </row>
    <row r="80" spans="1:10" ht="14" x14ac:dyDescent="0.15">
      <c r="A80" s="98" t="s">
        <v>44</v>
      </c>
      <c r="B80" s="161">
        <v>6794</v>
      </c>
      <c r="C80" s="105">
        <v>4554</v>
      </c>
      <c r="D80" s="62" t="s">
        <v>484</v>
      </c>
      <c r="E80" s="62"/>
      <c r="F80" s="62" t="s">
        <v>175</v>
      </c>
      <c r="G80" s="215" t="s">
        <v>92</v>
      </c>
      <c r="H80" s="286">
        <v>11</v>
      </c>
      <c r="I80" s="336">
        <v>0</v>
      </c>
      <c r="J80" s="337">
        <f t="shared" si="5"/>
        <v>0</v>
      </c>
    </row>
    <row r="81" spans="1:10" ht="28" x14ac:dyDescent="0.15">
      <c r="A81" s="98" t="s">
        <v>45</v>
      </c>
      <c r="B81" s="161">
        <v>6804</v>
      </c>
      <c r="C81" s="105">
        <v>4563</v>
      </c>
      <c r="D81" s="62" t="s">
        <v>485</v>
      </c>
      <c r="E81" s="62" t="s">
        <v>486</v>
      </c>
      <c r="F81" s="62" t="s">
        <v>175</v>
      </c>
      <c r="G81" s="215" t="s">
        <v>92</v>
      </c>
      <c r="H81" s="286">
        <v>12</v>
      </c>
      <c r="I81" s="336">
        <v>0</v>
      </c>
      <c r="J81" s="337">
        <f t="shared" si="5"/>
        <v>0</v>
      </c>
    </row>
    <row r="82" spans="1:10" ht="28" x14ac:dyDescent="0.15">
      <c r="A82" s="98" t="s">
        <v>46</v>
      </c>
      <c r="B82" s="161">
        <v>7880</v>
      </c>
      <c r="C82" s="105">
        <v>5489</v>
      </c>
      <c r="D82" s="62" t="s">
        <v>886</v>
      </c>
      <c r="E82" s="62" t="s">
        <v>887</v>
      </c>
      <c r="F82" s="62" t="s">
        <v>175</v>
      </c>
      <c r="G82" s="215" t="s">
        <v>62</v>
      </c>
      <c r="H82" s="286">
        <v>2</v>
      </c>
      <c r="I82" s="336">
        <v>0</v>
      </c>
      <c r="J82" s="337">
        <f t="shared" si="5"/>
        <v>0</v>
      </c>
    </row>
    <row r="83" spans="1:10" x14ac:dyDescent="0.15">
      <c r="A83" s="329" t="s">
        <v>17</v>
      </c>
      <c r="B83" s="330"/>
      <c r="C83" s="330"/>
      <c r="D83" s="330"/>
      <c r="E83" s="330"/>
      <c r="F83" s="330"/>
      <c r="G83" s="331"/>
      <c r="H83" s="331"/>
      <c r="I83" s="331"/>
      <c r="J83" s="332"/>
    </row>
    <row r="84" spans="1:10" s="42" customFormat="1" ht="28" x14ac:dyDescent="0.15">
      <c r="A84" s="98" t="s">
        <v>32</v>
      </c>
      <c r="B84" s="346">
        <v>7067</v>
      </c>
      <c r="C84" s="120">
        <v>4806</v>
      </c>
      <c r="D84" s="60" t="s">
        <v>487</v>
      </c>
      <c r="E84" s="317" t="s">
        <v>488</v>
      </c>
      <c r="F84" s="62" t="s">
        <v>489</v>
      </c>
      <c r="G84" s="215" t="s">
        <v>62</v>
      </c>
      <c r="H84" s="286">
        <v>10</v>
      </c>
      <c r="I84" s="336">
        <v>0</v>
      </c>
      <c r="J84" s="337">
        <f t="shared" ref="J84:J97" si="6">H84*I84</f>
        <v>0</v>
      </c>
    </row>
    <row r="85" spans="1:10" ht="42" x14ac:dyDescent="0.15">
      <c r="A85" s="98" t="s">
        <v>33</v>
      </c>
      <c r="B85" s="355">
        <v>7056</v>
      </c>
      <c r="C85" s="355">
        <v>4796</v>
      </c>
      <c r="D85" s="356" t="s">
        <v>490</v>
      </c>
      <c r="E85" s="356" t="s">
        <v>325</v>
      </c>
      <c r="F85" s="356" t="s">
        <v>175</v>
      </c>
      <c r="G85" s="215" t="s">
        <v>62</v>
      </c>
      <c r="H85" s="286">
        <v>10</v>
      </c>
      <c r="I85" s="336">
        <v>0</v>
      </c>
      <c r="J85" s="337">
        <f t="shared" si="6"/>
        <v>0</v>
      </c>
    </row>
    <row r="86" spans="1:10" s="56" customFormat="1" ht="28" x14ac:dyDescent="0.15">
      <c r="A86" s="98" t="s">
        <v>34</v>
      </c>
      <c r="B86" s="60">
        <v>5977</v>
      </c>
      <c r="C86" s="119">
        <v>3817</v>
      </c>
      <c r="D86" s="60" t="s">
        <v>491</v>
      </c>
      <c r="E86" s="60" t="s">
        <v>330</v>
      </c>
      <c r="F86" s="60" t="s">
        <v>492</v>
      </c>
      <c r="G86" s="119" t="s">
        <v>72</v>
      </c>
      <c r="H86" s="286">
        <f>112-73</f>
        <v>39</v>
      </c>
      <c r="I86" s="336">
        <v>0</v>
      </c>
      <c r="J86" s="337">
        <f t="shared" si="6"/>
        <v>0</v>
      </c>
    </row>
    <row r="87" spans="1:10" s="56" customFormat="1" ht="28" x14ac:dyDescent="0.15">
      <c r="A87" s="98" t="s">
        <v>35</v>
      </c>
      <c r="B87" s="346">
        <v>6091</v>
      </c>
      <c r="C87" s="120">
        <v>3916</v>
      </c>
      <c r="D87" s="60" t="s">
        <v>331</v>
      </c>
      <c r="E87" s="60" t="s">
        <v>332</v>
      </c>
      <c r="F87" s="60" t="s">
        <v>493</v>
      </c>
      <c r="G87" s="215" t="s">
        <v>62</v>
      </c>
      <c r="H87" s="286">
        <f>112-97</f>
        <v>15</v>
      </c>
      <c r="I87" s="336">
        <v>0</v>
      </c>
      <c r="J87" s="337">
        <f t="shared" si="6"/>
        <v>0</v>
      </c>
    </row>
    <row r="88" spans="1:10" s="56" customFormat="1" ht="28" x14ac:dyDescent="0.15">
      <c r="A88" s="98" t="s">
        <v>36</v>
      </c>
      <c r="B88" s="346">
        <v>6004</v>
      </c>
      <c r="C88" s="120">
        <v>3844</v>
      </c>
      <c r="D88" s="60" t="s">
        <v>494</v>
      </c>
      <c r="E88" s="60" t="s">
        <v>227</v>
      </c>
      <c r="F88" s="60" t="s">
        <v>175</v>
      </c>
      <c r="G88" s="215" t="s">
        <v>62</v>
      </c>
      <c r="H88" s="286">
        <f>112-101</f>
        <v>11</v>
      </c>
      <c r="I88" s="336">
        <v>0</v>
      </c>
      <c r="J88" s="337">
        <f t="shared" si="6"/>
        <v>0</v>
      </c>
    </row>
    <row r="89" spans="1:10" s="56" customFormat="1" ht="28" x14ac:dyDescent="0.15">
      <c r="A89" s="98" t="s">
        <v>37</v>
      </c>
      <c r="B89" s="346">
        <v>6982</v>
      </c>
      <c r="C89" s="120">
        <v>4722</v>
      </c>
      <c r="D89" s="60" t="s">
        <v>495</v>
      </c>
      <c r="E89" s="60" t="s">
        <v>372</v>
      </c>
      <c r="F89" s="60" t="s">
        <v>175</v>
      </c>
      <c r="G89" s="215" t="s">
        <v>62</v>
      </c>
      <c r="H89" s="286">
        <f>112-106</f>
        <v>6</v>
      </c>
      <c r="I89" s="336">
        <v>0</v>
      </c>
      <c r="J89" s="337">
        <f t="shared" si="6"/>
        <v>0</v>
      </c>
    </row>
    <row r="90" spans="1:10" ht="28" x14ac:dyDescent="0.15">
      <c r="A90" s="98" t="s">
        <v>38</v>
      </c>
      <c r="B90" s="346">
        <v>6910</v>
      </c>
      <c r="C90" s="120">
        <v>4660</v>
      </c>
      <c r="D90" s="60" t="s">
        <v>496</v>
      </c>
      <c r="E90" s="60" t="s">
        <v>324</v>
      </c>
      <c r="F90" s="60" t="s">
        <v>175</v>
      </c>
      <c r="G90" s="215" t="s">
        <v>92</v>
      </c>
      <c r="H90" s="286">
        <f>112-97</f>
        <v>15</v>
      </c>
      <c r="I90" s="336">
        <v>0</v>
      </c>
      <c r="J90" s="337">
        <f t="shared" si="6"/>
        <v>0</v>
      </c>
    </row>
    <row r="91" spans="1:10" ht="14" x14ac:dyDescent="0.15">
      <c r="A91" s="98" t="s">
        <v>39</v>
      </c>
      <c r="B91" s="346">
        <v>7041</v>
      </c>
      <c r="C91" s="120">
        <v>4781</v>
      </c>
      <c r="D91" s="60" t="s">
        <v>327</v>
      </c>
      <c r="E91" s="60" t="s">
        <v>497</v>
      </c>
      <c r="F91" s="60" t="s">
        <v>175</v>
      </c>
      <c r="G91" s="215" t="s">
        <v>62</v>
      </c>
      <c r="H91" s="286">
        <f>112-98</f>
        <v>14</v>
      </c>
      <c r="I91" s="336">
        <v>0</v>
      </c>
      <c r="J91" s="337">
        <f t="shared" si="6"/>
        <v>0</v>
      </c>
    </row>
    <row r="92" spans="1:10" ht="14" x14ac:dyDescent="0.15">
      <c r="A92" s="98" t="s">
        <v>40</v>
      </c>
      <c r="B92" s="101">
        <v>6929</v>
      </c>
      <c r="C92" s="101">
        <v>4677</v>
      </c>
      <c r="D92" s="102" t="s">
        <v>498</v>
      </c>
      <c r="E92" s="102" t="s">
        <v>459</v>
      </c>
      <c r="F92" s="102" t="s">
        <v>175</v>
      </c>
      <c r="G92" s="215" t="s">
        <v>92</v>
      </c>
      <c r="H92" s="101">
        <f>112-93</f>
        <v>19</v>
      </c>
      <c r="I92" s="336">
        <v>0</v>
      </c>
      <c r="J92" s="337">
        <f t="shared" si="6"/>
        <v>0</v>
      </c>
    </row>
    <row r="93" spans="1:10" s="56" customFormat="1" ht="28" x14ac:dyDescent="0.15">
      <c r="A93" s="98" t="s">
        <v>41</v>
      </c>
      <c r="B93" s="346">
        <v>6720</v>
      </c>
      <c r="C93" s="120">
        <v>4484</v>
      </c>
      <c r="D93" s="60" t="s">
        <v>478</v>
      </c>
      <c r="E93" s="60" t="s">
        <v>499</v>
      </c>
      <c r="F93" s="60" t="s">
        <v>175</v>
      </c>
      <c r="G93" s="119" t="s">
        <v>191</v>
      </c>
      <c r="H93" s="286">
        <v>1</v>
      </c>
      <c r="I93" s="336">
        <v>0</v>
      </c>
      <c r="J93" s="337">
        <f t="shared" si="6"/>
        <v>0</v>
      </c>
    </row>
    <row r="94" spans="1:10" ht="14" x14ac:dyDescent="0.15">
      <c r="A94" s="98" t="s">
        <v>42</v>
      </c>
      <c r="B94" s="346">
        <v>7014</v>
      </c>
      <c r="C94" s="120">
        <v>4754</v>
      </c>
      <c r="D94" s="60" t="s">
        <v>500</v>
      </c>
      <c r="E94" s="60" t="s">
        <v>501</v>
      </c>
      <c r="F94" s="60" t="s">
        <v>175</v>
      </c>
      <c r="G94" s="215" t="s">
        <v>62</v>
      </c>
      <c r="H94" s="286">
        <v>111</v>
      </c>
      <c r="I94" s="336">
        <v>0</v>
      </c>
      <c r="J94" s="337">
        <f t="shared" si="6"/>
        <v>0</v>
      </c>
    </row>
    <row r="95" spans="1:10" s="56" customFormat="1" ht="14" x14ac:dyDescent="0.15">
      <c r="A95" s="98" t="s">
        <v>43</v>
      </c>
      <c r="B95" s="346">
        <v>6894</v>
      </c>
      <c r="C95" s="120">
        <v>4646</v>
      </c>
      <c r="D95" s="60" t="s">
        <v>502</v>
      </c>
      <c r="E95" s="60"/>
      <c r="F95" s="60" t="s">
        <v>503</v>
      </c>
      <c r="G95" s="215" t="s">
        <v>92</v>
      </c>
      <c r="H95" s="286">
        <v>10</v>
      </c>
      <c r="I95" s="336">
        <v>0</v>
      </c>
      <c r="J95" s="337">
        <f t="shared" si="6"/>
        <v>0</v>
      </c>
    </row>
    <row r="96" spans="1:10" s="56" customFormat="1" ht="28" x14ac:dyDescent="0.15">
      <c r="A96" s="98" t="s">
        <v>44</v>
      </c>
      <c r="B96" s="346">
        <v>7083</v>
      </c>
      <c r="C96" s="120">
        <v>4821</v>
      </c>
      <c r="D96" s="60" t="s">
        <v>504</v>
      </c>
      <c r="E96" s="60"/>
      <c r="F96" s="60" t="s">
        <v>157</v>
      </c>
      <c r="G96" s="215" t="s">
        <v>62</v>
      </c>
      <c r="H96" s="286">
        <v>23</v>
      </c>
      <c r="I96" s="336">
        <v>0</v>
      </c>
      <c r="J96" s="337">
        <f t="shared" si="6"/>
        <v>0</v>
      </c>
    </row>
    <row r="97" spans="1:10" s="56" customFormat="1" ht="28" x14ac:dyDescent="0.15">
      <c r="A97" s="98" t="s">
        <v>45</v>
      </c>
      <c r="B97" s="161">
        <v>7881</v>
      </c>
      <c r="C97" s="105">
        <v>5490</v>
      </c>
      <c r="D97" s="62" t="s">
        <v>888</v>
      </c>
      <c r="E97" s="62"/>
      <c r="F97" s="62" t="s">
        <v>741</v>
      </c>
      <c r="G97" s="215" t="s">
        <v>62</v>
      </c>
      <c r="H97" s="286">
        <v>2</v>
      </c>
      <c r="I97" s="336">
        <v>0</v>
      </c>
      <c r="J97" s="337">
        <f t="shared" si="6"/>
        <v>0</v>
      </c>
    </row>
    <row r="98" spans="1:10" s="58" customFormat="1" x14ac:dyDescent="0.15">
      <c r="A98" s="329" t="s">
        <v>18</v>
      </c>
      <c r="B98" s="330"/>
      <c r="C98" s="330"/>
      <c r="D98" s="330"/>
      <c r="E98" s="330"/>
      <c r="F98" s="330"/>
      <c r="G98" s="331"/>
      <c r="H98" s="331"/>
      <c r="I98" s="331"/>
      <c r="J98" s="332"/>
    </row>
    <row r="99" spans="1:10" ht="28" x14ac:dyDescent="0.15">
      <c r="A99" s="98" t="s">
        <v>32</v>
      </c>
      <c r="B99" s="346">
        <v>7693</v>
      </c>
      <c r="C99" s="120">
        <v>5329</v>
      </c>
      <c r="D99" s="60" t="s">
        <v>505</v>
      </c>
      <c r="E99" s="60" t="s">
        <v>506</v>
      </c>
      <c r="F99" s="60" t="s">
        <v>507</v>
      </c>
      <c r="G99" s="215" t="s">
        <v>62</v>
      </c>
      <c r="H99" s="286">
        <v>5</v>
      </c>
      <c r="I99" s="336">
        <v>0</v>
      </c>
      <c r="J99" s="337">
        <f t="shared" ref="J99:J110" si="7">H99*I99</f>
        <v>0</v>
      </c>
    </row>
    <row r="100" spans="1:10" ht="42" x14ac:dyDescent="0.15">
      <c r="A100" s="98" t="s">
        <v>33</v>
      </c>
      <c r="B100" s="355">
        <v>7655</v>
      </c>
      <c r="C100" s="355">
        <v>5292</v>
      </c>
      <c r="D100" s="356" t="s">
        <v>508</v>
      </c>
      <c r="E100" s="356" t="s">
        <v>509</v>
      </c>
      <c r="F100" s="356" t="s">
        <v>510</v>
      </c>
      <c r="G100" s="215" t="s">
        <v>62</v>
      </c>
      <c r="H100" s="286">
        <v>6</v>
      </c>
      <c r="I100" s="336">
        <v>0</v>
      </c>
      <c r="J100" s="337">
        <f t="shared" si="7"/>
        <v>0</v>
      </c>
    </row>
    <row r="101" spans="1:10" s="58" customFormat="1" ht="30" customHeight="1" x14ac:dyDescent="0.15">
      <c r="A101" s="98" t="s">
        <v>34</v>
      </c>
      <c r="B101" s="346"/>
      <c r="C101" s="120">
        <v>5483</v>
      </c>
      <c r="D101" s="60" t="s">
        <v>1127</v>
      </c>
      <c r="E101" s="60" t="s">
        <v>1031</v>
      </c>
      <c r="F101" s="60" t="s">
        <v>175</v>
      </c>
      <c r="G101" s="215" t="s">
        <v>62</v>
      </c>
      <c r="H101" s="286">
        <v>6</v>
      </c>
      <c r="I101" s="336">
        <v>0</v>
      </c>
      <c r="J101" s="337">
        <f t="shared" si="7"/>
        <v>0</v>
      </c>
    </row>
    <row r="102" spans="1:10" s="58" customFormat="1" ht="28" x14ac:dyDescent="0.15">
      <c r="A102" s="98" t="s">
        <v>35</v>
      </c>
      <c r="B102" s="346"/>
      <c r="C102" s="120">
        <v>4391</v>
      </c>
      <c r="D102" s="60" t="s">
        <v>1128</v>
      </c>
      <c r="E102" s="60" t="s">
        <v>1129</v>
      </c>
      <c r="F102" s="60"/>
      <c r="G102" s="215" t="s">
        <v>383</v>
      </c>
      <c r="H102" s="286">
        <v>6</v>
      </c>
      <c r="I102" s="336">
        <v>0</v>
      </c>
      <c r="J102" s="337">
        <f t="shared" ref="J102" si="8">H102*I102</f>
        <v>0</v>
      </c>
    </row>
    <row r="103" spans="1:10" ht="28" x14ac:dyDescent="0.15">
      <c r="A103" s="98" t="s">
        <v>36</v>
      </c>
      <c r="B103" s="346">
        <v>6837</v>
      </c>
      <c r="C103" s="120">
        <v>4594</v>
      </c>
      <c r="D103" s="60" t="s">
        <v>513</v>
      </c>
      <c r="E103" s="60" t="s">
        <v>165</v>
      </c>
      <c r="F103" s="60" t="s">
        <v>166</v>
      </c>
      <c r="G103" s="215" t="s">
        <v>92</v>
      </c>
      <c r="H103" s="286">
        <v>3</v>
      </c>
      <c r="I103" s="336">
        <v>0</v>
      </c>
      <c r="J103" s="337">
        <f t="shared" si="7"/>
        <v>0</v>
      </c>
    </row>
    <row r="104" spans="1:10" ht="14" x14ac:dyDescent="0.15">
      <c r="A104" s="98" t="s">
        <v>37</v>
      </c>
      <c r="B104" s="346">
        <v>7641</v>
      </c>
      <c r="C104" s="120"/>
      <c r="D104" s="60" t="s">
        <v>170</v>
      </c>
      <c r="E104" s="60" t="s">
        <v>515</v>
      </c>
      <c r="F104" s="60" t="s">
        <v>175</v>
      </c>
      <c r="G104" s="215" t="s">
        <v>62</v>
      </c>
      <c r="H104" s="286">
        <v>8</v>
      </c>
      <c r="I104" s="336">
        <v>0</v>
      </c>
      <c r="J104" s="337">
        <f t="shared" si="7"/>
        <v>0</v>
      </c>
    </row>
    <row r="105" spans="1:10" ht="28" x14ac:dyDescent="0.15">
      <c r="A105" s="98" t="s">
        <v>38</v>
      </c>
      <c r="B105" s="346">
        <v>4732</v>
      </c>
      <c r="C105" s="120">
        <v>3069</v>
      </c>
      <c r="D105" s="60" t="s">
        <v>1130</v>
      </c>
      <c r="E105" s="60" t="s">
        <v>736</v>
      </c>
      <c r="F105" s="60"/>
      <c r="G105" s="215" t="s">
        <v>383</v>
      </c>
      <c r="H105" s="286">
        <v>6</v>
      </c>
      <c r="I105" s="336">
        <v>0</v>
      </c>
      <c r="J105" s="337">
        <f t="shared" ref="J105" si="9">H105*I105</f>
        <v>0</v>
      </c>
    </row>
    <row r="106" spans="1:10" ht="28" x14ac:dyDescent="0.15">
      <c r="A106" s="98" t="s">
        <v>39</v>
      </c>
      <c r="B106" s="357">
        <v>7477</v>
      </c>
      <c r="C106" s="318">
        <v>5134</v>
      </c>
      <c r="D106" s="319" t="s">
        <v>516</v>
      </c>
      <c r="E106" s="319" t="s">
        <v>229</v>
      </c>
      <c r="F106" s="319" t="s">
        <v>517</v>
      </c>
      <c r="G106" s="215" t="s">
        <v>62</v>
      </c>
      <c r="H106" s="286">
        <v>109</v>
      </c>
      <c r="I106" s="336">
        <v>0</v>
      </c>
      <c r="J106" s="337">
        <f t="shared" si="7"/>
        <v>0</v>
      </c>
    </row>
    <row r="107" spans="1:10" ht="14" x14ac:dyDescent="0.15">
      <c r="A107" s="98" t="s">
        <v>40</v>
      </c>
      <c r="B107" s="346">
        <v>7598</v>
      </c>
      <c r="C107" s="120">
        <v>5235</v>
      </c>
      <c r="D107" s="60" t="s">
        <v>518</v>
      </c>
      <c r="E107" s="60" t="s">
        <v>215</v>
      </c>
      <c r="F107" s="60" t="s">
        <v>317</v>
      </c>
      <c r="G107" s="215" t="s">
        <v>62</v>
      </c>
      <c r="H107" s="286">
        <v>13</v>
      </c>
      <c r="I107" s="336">
        <v>0</v>
      </c>
      <c r="J107" s="337">
        <f t="shared" si="7"/>
        <v>0</v>
      </c>
    </row>
    <row r="108" spans="1:10" ht="14" x14ac:dyDescent="0.15">
      <c r="A108" s="98" t="s">
        <v>41</v>
      </c>
      <c r="B108" s="346">
        <v>7672</v>
      </c>
      <c r="C108" s="120">
        <v>5308</v>
      </c>
      <c r="D108" s="60" t="s">
        <v>519</v>
      </c>
      <c r="E108" s="60" t="s">
        <v>197</v>
      </c>
      <c r="F108" s="60" t="s">
        <v>317</v>
      </c>
      <c r="G108" s="215" t="s">
        <v>62</v>
      </c>
      <c r="H108" s="286">
        <v>19</v>
      </c>
      <c r="I108" s="336">
        <v>0</v>
      </c>
      <c r="J108" s="337">
        <f t="shared" si="7"/>
        <v>0</v>
      </c>
    </row>
    <row r="109" spans="1:10" ht="14" x14ac:dyDescent="0.15">
      <c r="A109" s="98" t="s">
        <v>42</v>
      </c>
      <c r="B109" s="346"/>
      <c r="C109" s="120"/>
      <c r="D109" s="60" t="s">
        <v>1131</v>
      </c>
      <c r="E109" s="60"/>
      <c r="F109" s="60"/>
      <c r="G109" s="215"/>
      <c r="H109" s="286">
        <v>6</v>
      </c>
      <c r="I109" s="336">
        <v>0</v>
      </c>
      <c r="J109" s="337">
        <f t="shared" si="7"/>
        <v>0</v>
      </c>
    </row>
    <row r="110" spans="1:10" ht="28" x14ac:dyDescent="0.15">
      <c r="A110" s="98" t="s">
        <v>43</v>
      </c>
      <c r="B110" s="346">
        <v>7505</v>
      </c>
      <c r="C110" s="120">
        <v>5160</v>
      </c>
      <c r="D110" s="60" t="s">
        <v>520</v>
      </c>
      <c r="E110" s="60" t="s">
        <v>425</v>
      </c>
      <c r="F110" s="60" t="s">
        <v>317</v>
      </c>
      <c r="G110" s="215" t="s">
        <v>92</v>
      </c>
      <c r="H110" s="286">
        <v>6</v>
      </c>
      <c r="I110" s="336">
        <v>0</v>
      </c>
      <c r="J110" s="337">
        <f t="shared" si="7"/>
        <v>0</v>
      </c>
    </row>
    <row r="111" spans="1:10" x14ac:dyDescent="0.15">
      <c r="A111" s="325"/>
      <c r="B111" s="97"/>
      <c r="C111" s="315" t="s">
        <v>521</v>
      </c>
      <c r="D111" s="326"/>
      <c r="E111" s="326"/>
      <c r="F111" s="326"/>
      <c r="G111" s="327"/>
      <c r="H111" s="327"/>
      <c r="I111" s="327"/>
      <c r="J111" s="328"/>
    </row>
    <row r="112" spans="1:10" x14ac:dyDescent="0.15">
      <c r="A112" s="340"/>
      <c r="B112" s="341"/>
      <c r="C112" s="341"/>
      <c r="D112" s="341"/>
      <c r="E112" s="341"/>
      <c r="F112" s="341"/>
      <c r="G112" s="342"/>
      <c r="H112" s="342"/>
      <c r="I112" s="342"/>
      <c r="J112" s="343"/>
    </row>
    <row r="113" spans="1:10" ht="28" x14ac:dyDescent="0.15">
      <c r="A113" s="98" t="s">
        <v>32</v>
      </c>
      <c r="B113" s="111"/>
      <c r="C113" s="120"/>
      <c r="D113" s="60" t="s">
        <v>1132</v>
      </c>
      <c r="E113" s="60" t="s">
        <v>1133</v>
      </c>
      <c r="F113" s="60" t="s">
        <v>175</v>
      </c>
      <c r="G113" s="215" t="s">
        <v>62</v>
      </c>
      <c r="H113" s="335">
        <v>3</v>
      </c>
      <c r="I113" s="336">
        <v>0</v>
      </c>
      <c r="J113" s="337">
        <f t="shared" ref="J113:J125" si="10">H113*I113</f>
        <v>0</v>
      </c>
    </row>
    <row r="114" spans="1:10" ht="28" x14ac:dyDescent="0.15">
      <c r="A114" s="98" t="s">
        <v>33</v>
      </c>
      <c r="B114" s="111"/>
      <c r="C114" s="120"/>
      <c r="D114" s="60" t="s">
        <v>1134</v>
      </c>
      <c r="E114" s="60" t="s">
        <v>1133</v>
      </c>
      <c r="F114" s="60" t="s">
        <v>175</v>
      </c>
      <c r="G114" s="215" t="s">
        <v>62</v>
      </c>
      <c r="H114" s="335">
        <v>3</v>
      </c>
      <c r="I114" s="336">
        <v>0</v>
      </c>
      <c r="J114" s="337">
        <f t="shared" si="10"/>
        <v>0</v>
      </c>
    </row>
    <row r="115" spans="1:10" ht="14" x14ac:dyDescent="0.15">
      <c r="A115" s="98" t="s">
        <v>34</v>
      </c>
      <c r="B115" s="111"/>
      <c r="C115" s="120"/>
      <c r="D115" s="60" t="s">
        <v>1135</v>
      </c>
      <c r="E115" s="60" t="s">
        <v>1144</v>
      </c>
      <c r="F115" s="60" t="s">
        <v>1142</v>
      </c>
      <c r="G115" s="215" t="s">
        <v>383</v>
      </c>
      <c r="H115" s="335">
        <v>3</v>
      </c>
      <c r="I115" s="336">
        <v>0</v>
      </c>
      <c r="J115" s="337">
        <f t="shared" si="10"/>
        <v>0</v>
      </c>
    </row>
    <row r="116" spans="1:10" ht="14" x14ac:dyDescent="0.15">
      <c r="A116" s="98" t="s">
        <v>35</v>
      </c>
      <c r="B116" s="111"/>
      <c r="C116" s="120"/>
      <c r="D116" s="60" t="s">
        <v>1136</v>
      </c>
      <c r="E116" s="60" t="s">
        <v>1137</v>
      </c>
      <c r="F116" s="60" t="s">
        <v>175</v>
      </c>
      <c r="G116" s="215" t="s">
        <v>383</v>
      </c>
      <c r="H116" s="335">
        <v>2</v>
      </c>
      <c r="I116" s="336">
        <v>0</v>
      </c>
      <c r="J116" s="337">
        <f t="shared" si="10"/>
        <v>0</v>
      </c>
    </row>
    <row r="117" spans="1:10" ht="14" x14ac:dyDescent="0.15">
      <c r="A117" s="98" t="s">
        <v>36</v>
      </c>
      <c r="B117" s="112"/>
      <c r="C117" s="120"/>
      <c r="D117" s="60" t="s">
        <v>737</v>
      </c>
      <c r="E117" s="60" t="s">
        <v>1145</v>
      </c>
      <c r="F117" s="60" t="s">
        <v>1142</v>
      </c>
      <c r="G117" s="215" t="s">
        <v>383</v>
      </c>
      <c r="H117" s="286">
        <v>5</v>
      </c>
      <c r="I117" s="336">
        <v>0</v>
      </c>
      <c r="J117" s="337">
        <f t="shared" si="10"/>
        <v>0</v>
      </c>
    </row>
    <row r="118" spans="1:10" ht="14" x14ac:dyDescent="0.15">
      <c r="A118" s="98" t="s">
        <v>37</v>
      </c>
      <c r="B118" s="110"/>
      <c r="C118" s="101"/>
      <c r="D118" s="102" t="s">
        <v>738</v>
      </c>
      <c r="E118" s="60" t="s">
        <v>1145</v>
      </c>
      <c r="F118" s="60" t="s">
        <v>1142</v>
      </c>
      <c r="G118" s="215" t="s">
        <v>383</v>
      </c>
      <c r="H118" s="286">
        <v>5</v>
      </c>
      <c r="I118" s="336">
        <v>0</v>
      </c>
      <c r="J118" s="337">
        <f t="shared" si="10"/>
        <v>0</v>
      </c>
    </row>
    <row r="119" spans="1:10" ht="28" x14ac:dyDescent="0.15">
      <c r="A119" s="98" t="s">
        <v>38</v>
      </c>
      <c r="B119" s="110"/>
      <c r="C119" s="101"/>
      <c r="D119" s="102" t="s">
        <v>1138</v>
      </c>
      <c r="E119" s="60" t="s">
        <v>1146</v>
      </c>
      <c r="F119" s="60" t="s">
        <v>1142</v>
      </c>
      <c r="G119" s="215" t="s">
        <v>383</v>
      </c>
      <c r="H119" s="286">
        <v>5</v>
      </c>
      <c r="I119" s="336">
        <v>0</v>
      </c>
      <c r="J119" s="337">
        <f t="shared" si="10"/>
        <v>0</v>
      </c>
    </row>
    <row r="120" spans="1:10" ht="14" x14ac:dyDescent="0.15">
      <c r="A120" s="98" t="s">
        <v>39</v>
      </c>
      <c r="B120" s="113"/>
      <c r="C120" s="109"/>
      <c r="D120" s="358" t="s">
        <v>740</v>
      </c>
      <c r="E120" s="235" t="s">
        <v>1147</v>
      </c>
      <c r="F120" s="60" t="s">
        <v>1142</v>
      </c>
      <c r="G120" s="215" t="s">
        <v>92</v>
      </c>
      <c r="H120" s="286">
        <v>5</v>
      </c>
      <c r="I120" s="336">
        <v>0</v>
      </c>
      <c r="J120" s="337">
        <f t="shared" si="10"/>
        <v>0</v>
      </c>
    </row>
    <row r="121" spans="1:10" ht="14" x14ac:dyDescent="0.15">
      <c r="A121" s="98" t="s">
        <v>40</v>
      </c>
      <c r="B121" s="113"/>
      <c r="C121" s="109"/>
      <c r="D121" s="358" t="s">
        <v>1139</v>
      </c>
      <c r="E121" s="235" t="s">
        <v>1140</v>
      </c>
      <c r="F121" s="60" t="s">
        <v>175</v>
      </c>
      <c r="G121" s="215" t="s">
        <v>62</v>
      </c>
      <c r="H121" s="286">
        <v>6</v>
      </c>
      <c r="I121" s="336">
        <v>0</v>
      </c>
      <c r="J121" s="337">
        <f t="shared" si="10"/>
        <v>0</v>
      </c>
    </row>
    <row r="122" spans="1:10" ht="28" x14ac:dyDescent="0.15">
      <c r="A122" s="98" t="s">
        <v>41</v>
      </c>
      <c r="B122" s="320"/>
      <c r="C122" s="120"/>
      <c r="D122" s="60" t="s">
        <v>1141</v>
      </c>
      <c r="E122" s="60" t="s">
        <v>1143</v>
      </c>
      <c r="F122" s="60" t="s">
        <v>1142</v>
      </c>
      <c r="G122" s="215" t="s">
        <v>62</v>
      </c>
      <c r="H122" s="286">
        <v>4</v>
      </c>
      <c r="I122" s="336">
        <v>0</v>
      </c>
      <c r="J122" s="337">
        <f t="shared" si="10"/>
        <v>0</v>
      </c>
    </row>
    <row r="123" spans="1:10" ht="14" x14ac:dyDescent="0.15">
      <c r="A123" s="98" t="s">
        <v>42</v>
      </c>
      <c r="B123" s="320"/>
      <c r="C123" s="120"/>
      <c r="D123" s="60" t="s">
        <v>742</v>
      </c>
      <c r="E123" s="60"/>
      <c r="F123" s="60" t="s">
        <v>1142</v>
      </c>
      <c r="G123" s="215" t="s">
        <v>383</v>
      </c>
      <c r="H123" s="286">
        <v>3</v>
      </c>
      <c r="I123" s="336">
        <v>0</v>
      </c>
      <c r="J123" s="337">
        <f t="shared" si="10"/>
        <v>0</v>
      </c>
    </row>
    <row r="124" spans="1:10" ht="14" x14ac:dyDescent="0.15">
      <c r="A124" s="98" t="s">
        <v>43</v>
      </c>
      <c r="B124" s="320"/>
      <c r="C124" s="120"/>
      <c r="D124" s="60" t="s">
        <v>743</v>
      </c>
      <c r="E124" s="60" t="s">
        <v>1148</v>
      </c>
      <c r="F124" s="60" t="s">
        <v>1142</v>
      </c>
      <c r="G124" s="215" t="s">
        <v>383</v>
      </c>
      <c r="H124" s="286">
        <v>3</v>
      </c>
      <c r="I124" s="336">
        <v>0</v>
      </c>
      <c r="J124" s="337">
        <f t="shared" si="10"/>
        <v>0</v>
      </c>
    </row>
    <row r="125" spans="1:10" ht="14" x14ac:dyDescent="0.15">
      <c r="A125" s="98" t="s">
        <v>44</v>
      </c>
      <c r="B125" s="110"/>
      <c r="C125" s="105"/>
      <c r="D125" s="102" t="s">
        <v>739</v>
      </c>
      <c r="E125" s="102" t="s">
        <v>382</v>
      </c>
      <c r="F125" s="60" t="s">
        <v>1142</v>
      </c>
      <c r="G125" s="215" t="s">
        <v>383</v>
      </c>
      <c r="H125" s="286">
        <v>3</v>
      </c>
      <c r="I125" s="336">
        <v>0</v>
      </c>
      <c r="J125" s="337">
        <f t="shared" si="10"/>
        <v>0</v>
      </c>
    </row>
    <row r="126" spans="1:10" ht="21.75" customHeight="1" x14ac:dyDescent="0.15">
      <c r="A126" s="518" t="s">
        <v>897</v>
      </c>
      <c r="B126" s="519"/>
      <c r="C126" s="519"/>
      <c r="D126" s="519"/>
      <c r="E126" s="519"/>
      <c r="F126" s="519"/>
      <c r="G126" s="519"/>
      <c r="H126" s="520"/>
      <c r="I126" s="359"/>
      <c r="J126" s="360">
        <f>SUM(J5:J125)</f>
        <v>0</v>
      </c>
    </row>
  </sheetData>
  <mergeCells count="1">
    <mergeCell ref="A126:H126"/>
  </mergeCells>
  <pageMargins left="0.7" right="0.7" top="0.75" bottom="0.75" header="0.3" footer="0.3"/>
  <pageSetup paperSize="9" scale="48" fitToHeight="0" orientation="landscape" verticalDpi="598" r:id="rId1"/>
  <headerFooter alignWithMargins="0">
    <oddFooter>&amp;R&amp;P</oddFooter>
  </headerFooter>
  <rowBreaks count="4" manualBreakCount="4">
    <brk id="27" max="9" man="1"/>
    <brk id="59" max="9" man="1"/>
    <brk id="82" max="9" man="1"/>
    <brk id="1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D067-C81A-4478-A7F9-9676EBA14DD7}">
  <sheetPr>
    <tabColor theme="8" tint="0.39997558519241921"/>
    <pageSetUpPr fitToPage="1"/>
  </sheetPr>
  <dimension ref="A1:AMI136"/>
  <sheetViews>
    <sheetView view="pageBreakPreview" zoomScaleNormal="110" zoomScaleSheetLayoutView="100" zoomScalePageLayoutView="90" workbookViewId="0">
      <pane ySplit="2" topLeftCell="A43" activePane="bottomLeft" state="frozen"/>
      <selection pane="bottomLeft" activeCell="E13" sqref="E13"/>
    </sheetView>
  </sheetViews>
  <sheetFormatPr baseColWidth="10" defaultColWidth="9.1640625" defaultRowHeight="13" x14ac:dyDescent="0.15"/>
  <cols>
    <col min="1" max="1" width="5.5" style="507" customWidth="1"/>
    <col min="2" max="2" width="5.6640625" style="510" customWidth="1"/>
    <col min="3" max="3" width="7" style="510" customWidth="1"/>
    <col min="4" max="4" width="49.1640625" style="511" customWidth="1"/>
    <col min="5" max="5" width="39.6640625" style="511" customWidth="1"/>
    <col min="6" max="6" width="45.1640625" style="512" customWidth="1"/>
    <col min="7" max="7" width="18.5" style="511" customWidth="1"/>
    <col min="8" max="8" width="11.83203125" style="513" customWidth="1"/>
    <col min="9" max="9" width="11.6640625" style="514" customWidth="1"/>
    <col min="10" max="10" width="14.1640625" style="509" customWidth="1"/>
    <col min="11" max="254" width="9.1640625" style="66"/>
    <col min="255" max="255" width="5.5" style="66" customWidth="1"/>
    <col min="256" max="256" width="5.6640625" style="66" customWidth="1"/>
    <col min="257" max="257" width="7" style="66" customWidth="1"/>
    <col min="258" max="258" width="37.6640625" style="66" customWidth="1"/>
    <col min="259" max="259" width="30.6640625" style="66" customWidth="1"/>
    <col min="260" max="260" width="25" style="66" customWidth="1"/>
    <col min="261" max="261" width="7" style="66" customWidth="1"/>
    <col min="262" max="262" width="10.83203125" style="66" customWidth="1"/>
    <col min="263" max="264" width="10.5" style="66" customWidth="1"/>
    <col min="265" max="265" width="11.6640625" style="66" customWidth="1"/>
    <col min="266" max="266" width="14.1640625" style="66" customWidth="1"/>
    <col min="267" max="510" width="9.1640625" style="66"/>
    <col min="511" max="511" width="5.5" style="66" customWidth="1"/>
    <col min="512" max="512" width="5.6640625" style="66" customWidth="1"/>
    <col min="513" max="513" width="7" style="66" customWidth="1"/>
    <col min="514" max="514" width="37.6640625" style="66" customWidth="1"/>
    <col min="515" max="515" width="30.6640625" style="66" customWidth="1"/>
    <col min="516" max="516" width="25" style="66" customWidth="1"/>
    <col min="517" max="517" width="7" style="66" customWidth="1"/>
    <col min="518" max="518" width="10.83203125" style="66" customWidth="1"/>
    <col min="519" max="520" width="10.5" style="66" customWidth="1"/>
    <col min="521" max="521" width="11.6640625" style="66" customWidth="1"/>
    <col min="522" max="522" width="14.1640625" style="66" customWidth="1"/>
    <col min="523" max="766" width="9.1640625" style="66"/>
    <col min="767" max="767" width="5.5" style="66" customWidth="1"/>
    <col min="768" max="768" width="5.6640625" style="66" customWidth="1"/>
    <col min="769" max="769" width="7" style="66" customWidth="1"/>
    <col min="770" max="770" width="37.6640625" style="66" customWidth="1"/>
    <col min="771" max="771" width="30.6640625" style="66" customWidth="1"/>
    <col min="772" max="772" width="25" style="66" customWidth="1"/>
    <col min="773" max="773" width="7" style="66" customWidth="1"/>
    <col min="774" max="774" width="10.83203125" style="66" customWidth="1"/>
    <col min="775" max="776" width="10.5" style="66" customWidth="1"/>
    <col min="777" max="777" width="11.6640625" style="66" customWidth="1"/>
    <col min="778" max="778" width="14.1640625" style="66" customWidth="1"/>
    <col min="779" max="1022" width="9.1640625" style="66"/>
    <col min="1023" max="1023" width="5.5" style="66" customWidth="1"/>
    <col min="1024" max="16384" width="9.1640625" style="76"/>
  </cols>
  <sheetData>
    <row r="1" spans="1:10" s="63" customFormat="1" ht="31.5" customHeight="1" x14ac:dyDescent="0.15">
      <c r="A1" s="141" t="s">
        <v>891</v>
      </c>
      <c r="B1" s="141"/>
      <c r="C1" s="141"/>
      <c r="D1" s="141"/>
      <c r="E1" s="141"/>
      <c r="F1" s="142"/>
      <c r="G1" s="141"/>
      <c r="H1" s="141"/>
      <c r="I1" s="143"/>
      <c r="J1" s="144"/>
    </row>
    <row r="2" spans="1:10" s="63" customFormat="1" ht="66" customHeight="1" x14ac:dyDescent="0.15">
      <c r="A2" s="221" t="s">
        <v>0</v>
      </c>
      <c r="B2" s="221" t="s">
        <v>1</v>
      </c>
      <c r="C2" s="222" t="s">
        <v>2</v>
      </c>
      <c r="D2" s="221" t="s">
        <v>14</v>
      </c>
      <c r="E2" s="221" t="s">
        <v>3</v>
      </c>
      <c r="F2" s="221" t="s">
        <v>15</v>
      </c>
      <c r="G2" s="221" t="s">
        <v>4</v>
      </c>
      <c r="H2" s="31" t="s">
        <v>5</v>
      </c>
      <c r="I2" s="223" t="s">
        <v>689</v>
      </c>
      <c r="J2" s="223" t="s">
        <v>690</v>
      </c>
    </row>
    <row r="3" spans="1:10" s="64" customFormat="1" x14ac:dyDescent="0.15">
      <c r="A3" s="227" t="s">
        <v>6</v>
      </c>
      <c r="B3" s="227"/>
      <c r="C3" s="227"/>
      <c r="D3" s="227"/>
      <c r="E3" s="227"/>
      <c r="F3" s="145"/>
      <c r="G3" s="227"/>
      <c r="H3" s="462"/>
      <c r="I3" s="463"/>
      <c r="J3" s="464"/>
    </row>
    <row r="4" spans="1:10" s="64" customFormat="1" ht="28" x14ac:dyDescent="0.15">
      <c r="A4" s="465" t="s">
        <v>837</v>
      </c>
      <c r="B4" s="465"/>
      <c r="C4" s="465"/>
      <c r="D4" s="466" t="s">
        <v>60</v>
      </c>
      <c r="E4" s="62" t="s">
        <v>522</v>
      </c>
      <c r="F4" s="467" t="s">
        <v>838</v>
      </c>
      <c r="G4" s="72" t="s">
        <v>62</v>
      </c>
      <c r="H4" s="98">
        <v>65</v>
      </c>
      <c r="I4" s="201">
        <v>0</v>
      </c>
      <c r="J4" s="468">
        <f t="shared" ref="J4:J9" si="0">H4*I4</f>
        <v>0</v>
      </c>
    </row>
    <row r="5" spans="1:10" s="65" customFormat="1" ht="28" x14ac:dyDescent="0.15">
      <c r="A5" s="465" t="s">
        <v>839</v>
      </c>
      <c r="B5" s="465"/>
      <c r="C5" s="465"/>
      <c r="D5" s="466" t="s">
        <v>63</v>
      </c>
      <c r="E5" s="62" t="s">
        <v>522</v>
      </c>
      <c r="F5" s="467" t="s">
        <v>840</v>
      </c>
      <c r="G5" s="72" t="s">
        <v>62</v>
      </c>
      <c r="H5" s="98">
        <v>65</v>
      </c>
      <c r="I5" s="201">
        <v>0</v>
      </c>
      <c r="J5" s="468">
        <f t="shared" si="0"/>
        <v>0</v>
      </c>
    </row>
    <row r="6" spans="1:10" s="65" customFormat="1" ht="28" x14ac:dyDescent="0.15">
      <c r="A6" s="98" t="s">
        <v>34</v>
      </c>
      <c r="B6" s="228"/>
      <c r="C6" s="228"/>
      <c r="D6" s="146" t="s">
        <v>590</v>
      </c>
      <c r="E6" s="62" t="s">
        <v>174</v>
      </c>
      <c r="F6" s="467" t="s">
        <v>841</v>
      </c>
      <c r="G6" s="72" t="s">
        <v>62</v>
      </c>
      <c r="H6" s="98">
        <v>65</v>
      </c>
      <c r="I6" s="201">
        <v>0</v>
      </c>
      <c r="J6" s="468">
        <f t="shared" si="0"/>
        <v>0</v>
      </c>
    </row>
    <row r="7" spans="1:10" s="65" customFormat="1" ht="36.75" customHeight="1" x14ac:dyDescent="0.15">
      <c r="A7" s="98" t="s">
        <v>35</v>
      </c>
      <c r="B7" s="228"/>
      <c r="C7" s="228"/>
      <c r="D7" s="146" t="s">
        <v>64</v>
      </c>
      <c r="E7" s="229" t="s">
        <v>65</v>
      </c>
      <c r="F7" s="467" t="s">
        <v>842</v>
      </c>
      <c r="G7" s="72" t="s">
        <v>62</v>
      </c>
      <c r="H7" s="98">
        <v>65</v>
      </c>
      <c r="I7" s="201">
        <v>0</v>
      </c>
      <c r="J7" s="468">
        <f t="shared" si="0"/>
        <v>0</v>
      </c>
    </row>
    <row r="8" spans="1:10" s="66" customFormat="1" ht="42" x14ac:dyDescent="0.15">
      <c r="A8" s="98" t="s">
        <v>36</v>
      </c>
      <c r="B8" s="228"/>
      <c r="C8" s="228"/>
      <c r="D8" s="469" t="s">
        <v>236</v>
      </c>
      <c r="E8" s="62" t="s">
        <v>67</v>
      </c>
      <c r="F8" s="469" t="s">
        <v>524</v>
      </c>
      <c r="G8" s="72" t="s">
        <v>62</v>
      </c>
      <c r="H8" s="98">
        <v>63</v>
      </c>
      <c r="I8" s="201">
        <v>0</v>
      </c>
      <c r="J8" s="468">
        <f t="shared" si="0"/>
        <v>0</v>
      </c>
    </row>
    <row r="9" spans="1:10" s="64" customFormat="1" ht="42" x14ac:dyDescent="0.15">
      <c r="A9" s="98" t="s">
        <v>37</v>
      </c>
      <c r="B9" s="228"/>
      <c r="C9" s="228"/>
      <c r="D9" s="469" t="s">
        <v>238</v>
      </c>
      <c r="E9" s="62" t="s">
        <v>432</v>
      </c>
      <c r="F9" s="469" t="s">
        <v>525</v>
      </c>
      <c r="G9" s="72" t="s">
        <v>62</v>
      </c>
      <c r="H9" s="98">
        <v>34</v>
      </c>
      <c r="I9" s="201">
        <v>0</v>
      </c>
      <c r="J9" s="468">
        <f t="shared" si="0"/>
        <v>0</v>
      </c>
    </row>
    <row r="10" spans="1:10" s="1" customFormat="1" x14ac:dyDescent="0.15">
      <c r="A10" s="227" t="s">
        <v>7</v>
      </c>
      <c r="B10" s="227"/>
      <c r="C10" s="227"/>
      <c r="D10" s="227"/>
      <c r="E10" s="227"/>
      <c r="F10" s="145"/>
      <c r="G10" s="227"/>
      <c r="H10" s="470"/>
      <c r="I10" s="471"/>
      <c r="J10" s="464"/>
    </row>
    <row r="11" spans="1:10" s="65" customFormat="1" ht="28" x14ac:dyDescent="0.15">
      <c r="A11" s="98" t="s">
        <v>32</v>
      </c>
      <c r="B11" s="226"/>
      <c r="C11" s="108"/>
      <c r="D11" s="75" t="s">
        <v>527</v>
      </c>
      <c r="E11" s="75" t="s">
        <v>61</v>
      </c>
      <c r="F11" s="75" t="s">
        <v>843</v>
      </c>
      <c r="G11" s="72" t="s">
        <v>62</v>
      </c>
      <c r="H11" s="230">
        <v>74</v>
      </c>
      <c r="I11" s="201">
        <v>0</v>
      </c>
      <c r="J11" s="468">
        <f t="shared" ref="J11:J19" si="1">H11*I11</f>
        <v>0</v>
      </c>
    </row>
    <row r="12" spans="1:10" s="65" customFormat="1" ht="28" x14ac:dyDescent="0.15">
      <c r="A12" s="98" t="s">
        <v>33</v>
      </c>
      <c r="B12" s="226"/>
      <c r="C12" s="108"/>
      <c r="D12" s="75" t="s">
        <v>971</v>
      </c>
      <c r="E12" s="75" t="s">
        <v>972</v>
      </c>
      <c r="F12" s="75" t="s">
        <v>973</v>
      </c>
      <c r="G12" s="72" t="s">
        <v>62</v>
      </c>
      <c r="H12" s="230">
        <v>2</v>
      </c>
      <c r="I12" s="201">
        <v>0</v>
      </c>
      <c r="J12" s="468">
        <f t="shared" si="1"/>
        <v>0</v>
      </c>
    </row>
    <row r="13" spans="1:10" s="64" customFormat="1" ht="28" x14ac:dyDescent="0.15">
      <c r="A13" s="98" t="s">
        <v>34</v>
      </c>
      <c r="B13" s="226"/>
      <c r="C13" s="108"/>
      <c r="D13" s="469" t="s">
        <v>241</v>
      </c>
      <c r="E13" s="62" t="s">
        <v>242</v>
      </c>
      <c r="F13" s="469" t="s">
        <v>844</v>
      </c>
      <c r="G13" s="72" t="s">
        <v>62</v>
      </c>
      <c r="H13" s="230">
        <v>74</v>
      </c>
      <c r="I13" s="201">
        <v>0</v>
      </c>
      <c r="J13" s="468">
        <f t="shared" si="1"/>
        <v>0</v>
      </c>
    </row>
    <row r="14" spans="1:10" s="64" customFormat="1" ht="28" x14ac:dyDescent="0.15">
      <c r="A14" s="98" t="s">
        <v>35</v>
      </c>
      <c r="B14" s="226"/>
      <c r="C14" s="108"/>
      <c r="D14" s="469" t="s">
        <v>974</v>
      </c>
      <c r="E14" s="62" t="s">
        <v>975</v>
      </c>
      <c r="F14" s="469" t="s">
        <v>976</v>
      </c>
      <c r="G14" s="72" t="s">
        <v>62</v>
      </c>
      <c r="H14" s="230">
        <v>2</v>
      </c>
      <c r="I14" s="201">
        <v>0</v>
      </c>
      <c r="J14" s="468">
        <f t="shared" si="1"/>
        <v>0</v>
      </c>
    </row>
    <row r="15" spans="1:10" s="64" customFormat="1" ht="28" x14ac:dyDescent="0.15">
      <c r="A15" s="98" t="s">
        <v>36</v>
      </c>
      <c r="B15" s="226"/>
      <c r="C15" s="108"/>
      <c r="D15" s="469" t="s">
        <v>977</v>
      </c>
      <c r="E15" s="229" t="s">
        <v>903</v>
      </c>
      <c r="F15" s="469" t="s">
        <v>845</v>
      </c>
      <c r="G15" s="72" t="s">
        <v>62</v>
      </c>
      <c r="H15" s="230">
        <v>74</v>
      </c>
      <c r="I15" s="201">
        <v>0</v>
      </c>
      <c r="J15" s="468">
        <f t="shared" si="1"/>
        <v>0</v>
      </c>
    </row>
    <row r="16" spans="1:10" s="64" customFormat="1" ht="42" x14ac:dyDescent="0.15">
      <c r="A16" s="98" t="s">
        <v>37</v>
      </c>
      <c r="B16" s="226"/>
      <c r="C16" s="108"/>
      <c r="D16" s="469" t="s">
        <v>978</v>
      </c>
      <c r="E16" s="95" t="s">
        <v>979</v>
      </c>
      <c r="F16" s="469" t="s">
        <v>980</v>
      </c>
      <c r="G16" s="72" t="s">
        <v>62</v>
      </c>
      <c r="H16" s="230">
        <v>2</v>
      </c>
      <c r="I16" s="201">
        <v>0</v>
      </c>
      <c r="J16" s="468">
        <f t="shared" si="1"/>
        <v>0</v>
      </c>
    </row>
    <row r="17" spans="1:10" s="66" customFormat="1" ht="28" x14ac:dyDescent="0.15">
      <c r="A17" s="98" t="s">
        <v>38</v>
      </c>
      <c r="B17" s="226"/>
      <c r="C17" s="108"/>
      <c r="D17" s="467" t="s">
        <v>244</v>
      </c>
      <c r="E17" s="198" t="s">
        <v>245</v>
      </c>
      <c r="F17" s="472" t="s">
        <v>529</v>
      </c>
      <c r="G17" s="72" t="s">
        <v>62</v>
      </c>
      <c r="H17" s="207">
        <v>74</v>
      </c>
      <c r="I17" s="201">
        <v>0</v>
      </c>
      <c r="J17" s="468">
        <f t="shared" si="1"/>
        <v>0</v>
      </c>
    </row>
    <row r="18" spans="1:10" s="68" customFormat="1" ht="28" x14ac:dyDescent="0.15">
      <c r="A18" s="515" t="s">
        <v>39</v>
      </c>
      <c r="B18" s="226"/>
      <c r="C18" s="108"/>
      <c r="D18" s="469" t="s">
        <v>246</v>
      </c>
      <c r="E18" s="62" t="s">
        <v>177</v>
      </c>
      <c r="F18" s="469" t="s">
        <v>530</v>
      </c>
      <c r="G18" s="72" t="s">
        <v>62</v>
      </c>
      <c r="H18" s="230">
        <v>42</v>
      </c>
      <c r="I18" s="201">
        <v>0</v>
      </c>
      <c r="J18" s="468">
        <f t="shared" si="1"/>
        <v>0</v>
      </c>
    </row>
    <row r="19" spans="1:10" s="7" customFormat="1" ht="14" x14ac:dyDescent="0.15">
      <c r="A19" s="98" t="s">
        <v>40</v>
      </c>
      <c r="B19" s="226"/>
      <c r="C19" s="108"/>
      <c r="D19" s="469" t="s">
        <v>531</v>
      </c>
      <c r="E19" s="62" t="s">
        <v>532</v>
      </c>
      <c r="F19" s="469" t="s">
        <v>175</v>
      </c>
      <c r="G19" s="72" t="s">
        <v>526</v>
      </c>
      <c r="H19" s="230">
        <v>1</v>
      </c>
      <c r="I19" s="201">
        <v>0</v>
      </c>
      <c r="J19" s="468">
        <f t="shared" si="1"/>
        <v>0</v>
      </c>
    </row>
    <row r="20" spans="1:10" s="1" customFormat="1" x14ac:dyDescent="0.15">
      <c r="A20" s="227" t="s">
        <v>8</v>
      </c>
      <c r="B20" s="227"/>
      <c r="C20" s="227"/>
      <c r="D20" s="227"/>
      <c r="E20" s="227"/>
      <c r="F20" s="145"/>
      <c r="G20" s="227"/>
      <c r="H20" s="227"/>
      <c r="I20" s="471"/>
      <c r="J20" s="464"/>
    </row>
    <row r="21" spans="1:10" s="64" customFormat="1" ht="42" x14ac:dyDescent="0.15">
      <c r="A21" s="98" t="s">
        <v>32</v>
      </c>
      <c r="B21" s="226"/>
      <c r="C21" s="108"/>
      <c r="D21" s="473" t="s">
        <v>981</v>
      </c>
      <c r="E21" s="473" t="s">
        <v>61</v>
      </c>
      <c r="F21" s="473" t="s">
        <v>982</v>
      </c>
      <c r="G21" s="72" t="s">
        <v>62</v>
      </c>
      <c r="H21" s="230">
        <v>56</v>
      </c>
      <c r="I21" s="201">
        <v>0</v>
      </c>
      <c r="J21" s="468">
        <f t="shared" ref="J21:J29" si="2">H21*I21</f>
        <v>0</v>
      </c>
    </row>
    <row r="22" spans="1:10" s="64" customFormat="1" ht="28" x14ac:dyDescent="0.15">
      <c r="A22" s="98" t="s">
        <v>33</v>
      </c>
      <c r="B22" s="226"/>
      <c r="C22" s="108"/>
      <c r="D22" s="473" t="s">
        <v>983</v>
      </c>
      <c r="E22" s="473" t="s">
        <v>610</v>
      </c>
      <c r="F22" s="473" t="s">
        <v>984</v>
      </c>
      <c r="G22" s="72" t="s">
        <v>62</v>
      </c>
      <c r="H22" s="230">
        <v>2</v>
      </c>
      <c r="I22" s="201">
        <v>0</v>
      </c>
      <c r="J22" s="468">
        <f t="shared" si="2"/>
        <v>0</v>
      </c>
    </row>
    <row r="23" spans="1:10" s="64" customFormat="1" ht="28" x14ac:dyDescent="0.15">
      <c r="A23" s="98" t="s">
        <v>34</v>
      </c>
      <c r="B23" s="228"/>
      <c r="C23" s="228"/>
      <c r="D23" s="62" t="s">
        <v>651</v>
      </c>
      <c r="E23" s="62" t="s">
        <v>242</v>
      </c>
      <c r="F23" s="467" t="s">
        <v>846</v>
      </c>
      <c r="G23" s="72" t="s">
        <v>62</v>
      </c>
      <c r="H23" s="98">
        <v>36</v>
      </c>
      <c r="I23" s="201">
        <v>0</v>
      </c>
      <c r="J23" s="468">
        <f t="shared" si="2"/>
        <v>0</v>
      </c>
    </row>
    <row r="24" spans="1:10" s="64" customFormat="1" ht="28" x14ac:dyDescent="0.15">
      <c r="A24" s="98" t="s">
        <v>35</v>
      </c>
      <c r="B24" s="478"/>
      <c r="C24" s="478"/>
      <c r="D24" s="62" t="s">
        <v>985</v>
      </c>
      <c r="E24" s="62" t="s">
        <v>975</v>
      </c>
      <c r="F24" s="473" t="s">
        <v>986</v>
      </c>
      <c r="G24" s="72" t="s">
        <v>62</v>
      </c>
      <c r="H24" s="474">
        <v>2</v>
      </c>
      <c r="I24" s="201">
        <v>0</v>
      </c>
      <c r="J24" s="468">
        <f t="shared" si="2"/>
        <v>0</v>
      </c>
    </row>
    <row r="25" spans="1:10" s="64" customFormat="1" ht="28" x14ac:dyDescent="0.15">
      <c r="A25" s="98" t="s">
        <v>36</v>
      </c>
      <c r="B25" s="228"/>
      <c r="C25" s="228"/>
      <c r="D25" s="62" t="s">
        <v>608</v>
      </c>
      <c r="E25" s="229" t="s">
        <v>174</v>
      </c>
      <c r="F25" s="467" t="s">
        <v>846</v>
      </c>
      <c r="G25" s="72" t="s">
        <v>62</v>
      </c>
      <c r="H25" s="98">
        <v>20</v>
      </c>
      <c r="I25" s="201">
        <v>0</v>
      </c>
      <c r="J25" s="468">
        <f t="shared" si="2"/>
        <v>0</v>
      </c>
    </row>
    <row r="26" spans="1:10" s="65" customFormat="1" ht="28" x14ac:dyDescent="0.15">
      <c r="A26" s="98" t="s">
        <v>37</v>
      </c>
      <c r="B26" s="228"/>
      <c r="C26" s="228"/>
      <c r="D26" s="62" t="s">
        <v>80</v>
      </c>
      <c r="E26" s="62" t="s">
        <v>81</v>
      </c>
      <c r="F26" s="469" t="s">
        <v>847</v>
      </c>
      <c r="G26" s="72" t="s">
        <v>62</v>
      </c>
      <c r="H26" s="98">
        <v>56</v>
      </c>
      <c r="I26" s="201">
        <v>0</v>
      </c>
      <c r="J26" s="468">
        <f t="shared" si="2"/>
        <v>0</v>
      </c>
    </row>
    <row r="27" spans="1:10" s="65" customFormat="1" ht="28" x14ac:dyDescent="0.15">
      <c r="A27" s="98" t="s">
        <v>38</v>
      </c>
      <c r="B27" s="228"/>
      <c r="C27" s="228"/>
      <c r="D27" s="62" t="s">
        <v>987</v>
      </c>
      <c r="E27" s="62" t="s">
        <v>988</v>
      </c>
      <c r="F27" s="473" t="s">
        <v>989</v>
      </c>
      <c r="G27" s="72" t="s">
        <v>62</v>
      </c>
      <c r="H27" s="98">
        <v>2</v>
      </c>
      <c r="I27" s="201">
        <v>0</v>
      </c>
      <c r="J27" s="468">
        <f t="shared" si="2"/>
        <v>0</v>
      </c>
    </row>
    <row r="28" spans="1:10" s="225" customFormat="1" ht="29" x14ac:dyDescent="0.2">
      <c r="A28" s="98" t="s">
        <v>39</v>
      </c>
      <c r="B28" s="228"/>
      <c r="C28" s="228"/>
      <c r="D28" s="75" t="s">
        <v>252</v>
      </c>
      <c r="E28" s="475" t="s">
        <v>253</v>
      </c>
      <c r="F28" s="472" t="s">
        <v>848</v>
      </c>
      <c r="G28" s="72" t="s">
        <v>62</v>
      </c>
      <c r="H28" s="231">
        <v>58</v>
      </c>
      <c r="I28" s="201">
        <v>0</v>
      </c>
      <c r="J28" s="468">
        <f t="shared" si="2"/>
        <v>0</v>
      </c>
    </row>
    <row r="29" spans="1:10" s="225" customFormat="1" ht="29" x14ac:dyDescent="0.2">
      <c r="A29" s="224" t="s">
        <v>40</v>
      </c>
      <c r="B29" s="228"/>
      <c r="C29" s="228"/>
      <c r="D29" s="469" t="s">
        <v>251</v>
      </c>
      <c r="E29" s="62" t="s">
        <v>177</v>
      </c>
      <c r="F29" s="469" t="s">
        <v>525</v>
      </c>
      <c r="G29" s="72" t="s">
        <v>62</v>
      </c>
      <c r="H29" s="231">
        <v>39</v>
      </c>
      <c r="I29" s="201">
        <v>0</v>
      </c>
      <c r="J29" s="468">
        <f t="shared" si="2"/>
        <v>0</v>
      </c>
    </row>
    <row r="30" spans="1:10" s="8" customFormat="1" x14ac:dyDescent="0.15">
      <c r="A30" s="227" t="s">
        <v>9</v>
      </c>
      <c r="B30" s="227"/>
      <c r="C30" s="227"/>
      <c r="D30" s="476"/>
      <c r="E30" s="476"/>
      <c r="F30" s="477"/>
      <c r="G30" s="476"/>
      <c r="H30" s="470"/>
      <c r="I30" s="471"/>
      <c r="J30" s="464"/>
    </row>
    <row r="31" spans="1:10" s="7" customFormat="1" ht="42" x14ac:dyDescent="0.15">
      <c r="A31" s="98" t="s">
        <v>32</v>
      </c>
      <c r="B31" s="228"/>
      <c r="C31" s="228"/>
      <c r="D31" s="469" t="s">
        <v>362</v>
      </c>
      <c r="E31" s="62" t="s">
        <v>61</v>
      </c>
      <c r="F31" s="469" t="s">
        <v>849</v>
      </c>
      <c r="G31" s="72" t="s">
        <v>62</v>
      </c>
      <c r="H31" s="98">
        <v>75</v>
      </c>
      <c r="I31" s="201">
        <v>0</v>
      </c>
      <c r="J31" s="468">
        <f>H31*I31</f>
        <v>0</v>
      </c>
    </row>
    <row r="32" spans="1:10" s="7" customFormat="1" ht="28" x14ac:dyDescent="0.15">
      <c r="A32" s="98" t="s">
        <v>33</v>
      </c>
      <c r="B32" s="228"/>
      <c r="C32" s="228"/>
      <c r="D32" s="469" t="s">
        <v>990</v>
      </c>
      <c r="E32" s="62" t="s">
        <v>991</v>
      </c>
      <c r="F32" s="469" t="s">
        <v>992</v>
      </c>
      <c r="G32" s="72" t="s">
        <v>62</v>
      </c>
      <c r="H32" s="98">
        <v>1</v>
      </c>
      <c r="I32" s="201">
        <v>0</v>
      </c>
      <c r="J32" s="468">
        <f>H32*I32</f>
        <v>0</v>
      </c>
    </row>
    <row r="33" spans="1:10" s="1" customFormat="1" ht="28" x14ac:dyDescent="0.15">
      <c r="A33" s="207" t="s">
        <v>34</v>
      </c>
      <c r="B33" s="228"/>
      <c r="C33" s="228"/>
      <c r="D33" s="62" t="s">
        <v>993</v>
      </c>
      <c r="E33" s="229" t="s">
        <v>994</v>
      </c>
      <c r="F33" s="467" t="s">
        <v>850</v>
      </c>
      <c r="G33" s="72" t="s">
        <v>62</v>
      </c>
      <c r="H33" s="98">
        <v>75</v>
      </c>
      <c r="I33" s="201">
        <v>0</v>
      </c>
      <c r="J33" s="468">
        <f>H33*I33</f>
        <v>0</v>
      </c>
    </row>
    <row r="34" spans="1:10" s="1" customFormat="1" ht="28" x14ac:dyDescent="0.15">
      <c r="A34" s="207" t="s">
        <v>35</v>
      </c>
      <c r="B34" s="228"/>
      <c r="C34" s="228"/>
      <c r="D34" s="62" t="s">
        <v>995</v>
      </c>
      <c r="E34" s="229" t="s">
        <v>996</v>
      </c>
      <c r="F34" s="467" t="s">
        <v>997</v>
      </c>
      <c r="G34" s="72" t="s">
        <v>62</v>
      </c>
      <c r="H34" s="98">
        <v>1</v>
      </c>
      <c r="I34" s="201">
        <v>0</v>
      </c>
      <c r="J34" s="468">
        <f>H34*I34</f>
        <v>0</v>
      </c>
    </row>
    <row r="35" spans="1:10" s="65" customFormat="1" ht="28" x14ac:dyDescent="0.15">
      <c r="A35" s="98" t="s">
        <v>36</v>
      </c>
      <c r="B35" s="226"/>
      <c r="C35" s="226"/>
      <c r="D35" s="62" t="s">
        <v>366</v>
      </c>
      <c r="E35" s="62" t="s">
        <v>367</v>
      </c>
      <c r="F35" s="467" t="s">
        <v>851</v>
      </c>
      <c r="G35" s="72" t="s">
        <v>62</v>
      </c>
      <c r="H35" s="231">
        <v>75</v>
      </c>
      <c r="I35" s="232">
        <v>0</v>
      </c>
      <c r="J35" s="468">
        <f>H35*I35</f>
        <v>0</v>
      </c>
    </row>
    <row r="36" spans="1:10" s="65" customFormat="1" ht="28" x14ac:dyDescent="0.15">
      <c r="A36" s="98" t="s">
        <v>37</v>
      </c>
      <c r="B36" s="226"/>
      <c r="C36" s="226"/>
      <c r="D36" s="146" t="s">
        <v>998</v>
      </c>
      <c r="E36" s="129" t="s">
        <v>999</v>
      </c>
      <c r="F36" s="467" t="s">
        <v>1000</v>
      </c>
      <c r="G36" s="72" t="s">
        <v>62</v>
      </c>
      <c r="H36" s="207">
        <v>1</v>
      </c>
      <c r="I36" s="208">
        <v>0</v>
      </c>
      <c r="J36" s="468"/>
    </row>
    <row r="37" spans="1:10" s="65" customFormat="1" ht="42" x14ac:dyDescent="0.15">
      <c r="A37" s="98" t="s">
        <v>38</v>
      </c>
      <c r="B37" s="228"/>
      <c r="C37" s="228"/>
      <c r="D37" s="469" t="s">
        <v>535</v>
      </c>
      <c r="E37" s="62" t="s">
        <v>450</v>
      </c>
      <c r="F37" s="469" t="s">
        <v>536</v>
      </c>
      <c r="G37" s="72" t="s">
        <v>62</v>
      </c>
      <c r="H37" s="98">
        <v>75</v>
      </c>
      <c r="I37" s="201">
        <v>0</v>
      </c>
      <c r="J37" s="468">
        <f t="shared" ref="J37:J43" si="3">H37*I37</f>
        <v>0</v>
      </c>
    </row>
    <row r="38" spans="1:10" s="3" customFormat="1" ht="28" x14ac:dyDescent="0.15">
      <c r="A38" s="207" t="s">
        <v>39</v>
      </c>
      <c r="B38" s="226"/>
      <c r="C38" s="108"/>
      <c r="D38" s="469" t="s">
        <v>258</v>
      </c>
      <c r="E38" s="62" t="s">
        <v>201</v>
      </c>
      <c r="F38" s="467" t="s">
        <v>525</v>
      </c>
      <c r="G38" s="72" t="s">
        <v>62</v>
      </c>
      <c r="H38" s="98">
        <v>40</v>
      </c>
      <c r="I38" s="201">
        <v>0</v>
      </c>
      <c r="J38" s="468">
        <f t="shared" si="3"/>
        <v>0</v>
      </c>
    </row>
    <row r="39" spans="1:10" s="3" customFormat="1" ht="28" x14ac:dyDescent="0.15">
      <c r="A39" s="207" t="s">
        <v>40</v>
      </c>
      <c r="B39" s="226"/>
      <c r="C39" s="108"/>
      <c r="D39" s="466" t="s">
        <v>259</v>
      </c>
      <c r="E39" s="129" t="s">
        <v>260</v>
      </c>
      <c r="F39" s="75" t="s">
        <v>538</v>
      </c>
      <c r="G39" s="226" t="s">
        <v>92</v>
      </c>
      <c r="H39" s="98">
        <v>10</v>
      </c>
      <c r="I39" s="201">
        <v>0</v>
      </c>
      <c r="J39" s="468">
        <f t="shared" si="3"/>
        <v>0</v>
      </c>
    </row>
    <row r="40" spans="1:10" s="3" customFormat="1" ht="14" x14ac:dyDescent="0.15">
      <c r="A40" s="98" t="s">
        <v>41</v>
      </c>
      <c r="B40" s="473"/>
      <c r="C40" s="473"/>
      <c r="D40" s="478" t="s">
        <v>374</v>
      </c>
      <c r="E40" s="129" t="s">
        <v>852</v>
      </c>
      <c r="F40" s="467" t="s">
        <v>175</v>
      </c>
      <c r="G40" s="72" t="s">
        <v>62</v>
      </c>
      <c r="H40" s="211" t="s">
        <v>1001</v>
      </c>
      <c r="I40" s="208">
        <v>0</v>
      </c>
      <c r="J40" s="468">
        <f t="shared" si="3"/>
        <v>0</v>
      </c>
    </row>
    <row r="41" spans="1:10" s="7" customFormat="1" ht="14" x14ac:dyDescent="0.15">
      <c r="A41" s="98" t="s">
        <v>42</v>
      </c>
      <c r="B41" s="473"/>
      <c r="C41" s="473"/>
      <c r="D41" s="146" t="s">
        <v>853</v>
      </c>
      <c r="E41" s="129" t="s">
        <v>854</v>
      </c>
      <c r="F41" s="467" t="s">
        <v>855</v>
      </c>
      <c r="G41" s="226" t="s">
        <v>92</v>
      </c>
      <c r="H41" s="207">
        <v>4</v>
      </c>
      <c r="I41" s="208">
        <v>0</v>
      </c>
      <c r="J41" s="468">
        <f t="shared" si="3"/>
        <v>0</v>
      </c>
    </row>
    <row r="42" spans="1:10" s="5" customFormat="1" ht="28" x14ac:dyDescent="0.15">
      <c r="A42" s="98" t="s">
        <v>43</v>
      </c>
      <c r="B42" s="228"/>
      <c r="C42" s="228"/>
      <c r="D42" s="466" t="s">
        <v>537</v>
      </c>
      <c r="E42" s="129" t="s">
        <v>199</v>
      </c>
      <c r="F42" s="467" t="s">
        <v>856</v>
      </c>
      <c r="G42" s="72" t="s">
        <v>62</v>
      </c>
      <c r="H42" s="479">
        <v>8</v>
      </c>
      <c r="I42" s="201">
        <v>0</v>
      </c>
      <c r="J42" s="468">
        <f t="shared" si="3"/>
        <v>0</v>
      </c>
    </row>
    <row r="43" spans="1:10" s="5" customFormat="1" ht="14" x14ac:dyDescent="0.15">
      <c r="A43" s="98" t="s">
        <v>44</v>
      </c>
      <c r="B43" s="228"/>
      <c r="C43" s="228"/>
      <c r="D43" s="480" t="s">
        <v>1002</v>
      </c>
      <c r="E43" s="102" t="s">
        <v>533</v>
      </c>
      <c r="F43" s="480" t="s">
        <v>317</v>
      </c>
      <c r="G43" s="124" t="s">
        <v>534</v>
      </c>
      <c r="H43" s="479">
        <v>1</v>
      </c>
      <c r="I43" s="201">
        <v>0</v>
      </c>
      <c r="J43" s="468">
        <f t="shared" si="3"/>
        <v>0</v>
      </c>
    </row>
    <row r="44" spans="1:10" s="7" customFormat="1" ht="28.5" customHeight="1" x14ac:dyDescent="0.15">
      <c r="A44" s="227" t="s">
        <v>10</v>
      </c>
      <c r="B44" s="481"/>
      <c r="C44" s="481"/>
      <c r="D44" s="482"/>
      <c r="E44" s="482"/>
      <c r="F44" s="483"/>
      <c r="G44" s="484"/>
      <c r="H44" s="484"/>
      <c r="I44" s="485"/>
      <c r="J44" s="464"/>
    </row>
    <row r="45" spans="1:10" s="64" customFormat="1" ht="28" x14ac:dyDescent="0.15">
      <c r="A45" s="98" t="s">
        <v>32</v>
      </c>
      <c r="B45" s="226"/>
      <c r="C45" s="108"/>
      <c r="D45" s="469" t="s">
        <v>539</v>
      </c>
      <c r="E45" s="62" t="s">
        <v>274</v>
      </c>
      <c r="F45" s="469" t="s">
        <v>540</v>
      </c>
      <c r="G45" s="72" t="s">
        <v>62</v>
      </c>
      <c r="H45" s="226">
        <v>5</v>
      </c>
      <c r="I45" s="201">
        <v>0</v>
      </c>
      <c r="J45" s="468">
        <f t="shared" ref="J45:J59" si="4">H45*I45</f>
        <v>0</v>
      </c>
    </row>
    <row r="46" spans="1:10" s="5" customFormat="1" ht="28" x14ac:dyDescent="0.15">
      <c r="A46" s="98" t="s">
        <v>33</v>
      </c>
      <c r="B46" s="226"/>
      <c r="C46" s="108"/>
      <c r="D46" s="469" t="s">
        <v>541</v>
      </c>
      <c r="E46" s="62" t="s">
        <v>274</v>
      </c>
      <c r="F46" s="469" t="s">
        <v>540</v>
      </c>
      <c r="G46" s="72" t="s">
        <v>62</v>
      </c>
      <c r="H46" s="226">
        <v>5</v>
      </c>
      <c r="I46" s="201">
        <v>0</v>
      </c>
      <c r="J46" s="468">
        <f t="shared" si="4"/>
        <v>0</v>
      </c>
    </row>
    <row r="47" spans="1:10" s="5" customFormat="1" ht="42" x14ac:dyDescent="0.15">
      <c r="A47" s="98" t="s">
        <v>34</v>
      </c>
      <c r="B47" s="226"/>
      <c r="C47" s="108"/>
      <c r="D47" s="469" t="s">
        <v>542</v>
      </c>
      <c r="E47" s="62" t="s">
        <v>101</v>
      </c>
      <c r="F47" s="469" t="s">
        <v>102</v>
      </c>
      <c r="G47" s="72" t="s">
        <v>62</v>
      </c>
      <c r="H47" s="226">
        <v>7</v>
      </c>
      <c r="I47" s="201">
        <v>0</v>
      </c>
      <c r="J47" s="468">
        <f t="shared" si="4"/>
        <v>0</v>
      </c>
    </row>
    <row r="48" spans="1:10" s="1" customFormat="1" ht="42" x14ac:dyDescent="0.15">
      <c r="A48" s="98" t="s">
        <v>35</v>
      </c>
      <c r="B48" s="226"/>
      <c r="C48" s="108"/>
      <c r="D48" s="469" t="s">
        <v>543</v>
      </c>
      <c r="E48" s="62" t="s">
        <v>101</v>
      </c>
      <c r="F48" s="469" t="s">
        <v>544</v>
      </c>
      <c r="G48" s="72" t="s">
        <v>62</v>
      </c>
      <c r="H48" s="226">
        <v>7</v>
      </c>
      <c r="I48" s="201">
        <v>0</v>
      </c>
      <c r="J48" s="468">
        <f t="shared" si="4"/>
        <v>0</v>
      </c>
    </row>
    <row r="49" spans="1:10" s="5" customFormat="1" ht="14" x14ac:dyDescent="0.15">
      <c r="A49" s="98" t="s">
        <v>36</v>
      </c>
      <c r="B49" s="226"/>
      <c r="C49" s="108"/>
      <c r="D49" s="469" t="s">
        <v>280</v>
      </c>
      <c r="E49" s="62" t="s">
        <v>106</v>
      </c>
      <c r="F49" s="75" t="s">
        <v>281</v>
      </c>
      <c r="G49" s="72" t="s">
        <v>62</v>
      </c>
      <c r="H49" s="230">
        <v>7</v>
      </c>
      <c r="I49" s="201">
        <v>0</v>
      </c>
      <c r="J49" s="468">
        <f t="shared" si="4"/>
        <v>0</v>
      </c>
    </row>
    <row r="50" spans="1:10" s="5" customFormat="1" ht="28" x14ac:dyDescent="0.15">
      <c r="A50" s="98" t="s">
        <v>37</v>
      </c>
      <c r="B50" s="226"/>
      <c r="C50" s="108"/>
      <c r="D50" s="469" t="s">
        <v>1003</v>
      </c>
      <c r="E50" s="62" t="s">
        <v>1004</v>
      </c>
      <c r="F50" s="75" t="s">
        <v>1005</v>
      </c>
      <c r="G50" s="72" t="s">
        <v>62</v>
      </c>
      <c r="H50" s="230">
        <v>1</v>
      </c>
      <c r="I50" s="201">
        <v>0</v>
      </c>
      <c r="J50" s="468">
        <f t="shared" si="4"/>
        <v>0</v>
      </c>
    </row>
    <row r="51" spans="1:10" s="5" customFormat="1" ht="28" x14ac:dyDescent="0.15">
      <c r="A51" s="98" t="s">
        <v>38</v>
      </c>
      <c r="B51" s="226"/>
      <c r="C51" s="108"/>
      <c r="D51" s="469" t="s">
        <v>267</v>
      </c>
      <c r="E51" s="62" t="s">
        <v>268</v>
      </c>
      <c r="F51" s="469" t="s">
        <v>269</v>
      </c>
      <c r="G51" s="72" t="s">
        <v>62</v>
      </c>
      <c r="H51" s="230">
        <v>3</v>
      </c>
      <c r="I51" s="201">
        <v>0</v>
      </c>
      <c r="J51" s="468">
        <f t="shared" si="4"/>
        <v>0</v>
      </c>
    </row>
    <row r="52" spans="1:10" s="5" customFormat="1" ht="42" x14ac:dyDescent="0.15">
      <c r="A52" s="98" t="s">
        <v>39</v>
      </c>
      <c r="B52" s="226"/>
      <c r="C52" s="108"/>
      <c r="D52" s="469" t="s">
        <v>545</v>
      </c>
      <c r="E52" s="62" t="s">
        <v>208</v>
      </c>
      <c r="F52" s="469" t="s">
        <v>277</v>
      </c>
      <c r="G52" s="72" t="s">
        <v>62</v>
      </c>
      <c r="H52" s="230">
        <v>3</v>
      </c>
      <c r="I52" s="201">
        <v>0</v>
      </c>
      <c r="J52" s="468">
        <f t="shared" si="4"/>
        <v>0</v>
      </c>
    </row>
    <row r="53" spans="1:10" s="5" customFormat="1" ht="28" x14ac:dyDescent="0.15">
      <c r="A53" s="207" t="s">
        <v>40</v>
      </c>
      <c r="B53" s="226"/>
      <c r="C53" s="108"/>
      <c r="D53" s="469" t="s">
        <v>282</v>
      </c>
      <c r="E53" s="62" t="s">
        <v>207</v>
      </c>
      <c r="F53" s="75" t="s">
        <v>283</v>
      </c>
      <c r="G53" s="226" t="s">
        <v>72</v>
      </c>
      <c r="H53" s="230">
        <v>10</v>
      </c>
      <c r="I53" s="201">
        <v>0</v>
      </c>
      <c r="J53" s="468">
        <f t="shared" si="4"/>
        <v>0</v>
      </c>
    </row>
    <row r="54" spans="1:10" s="5" customFormat="1" ht="28" x14ac:dyDescent="0.15">
      <c r="A54" s="98" t="s">
        <v>41</v>
      </c>
      <c r="B54" s="226"/>
      <c r="C54" s="108"/>
      <c r="D54" s="469" t="s">
        <v>1006</v>
      </c>
      <c r="E54" s="62" t="s">
        <v>207</v>
      </c>
      <c r="F54" s="75" t="s">
        <v>1007</v>
      </c>
      <c r="G54" s="226" t="s">
        <v>72</v>
      </c>
      <c r="H54" s="230">
        <v>1</v>
      </c>
      <c r="I54" s="201">
        <v>0</v>
      </c>
      <c r="J54" s="468">
        <f t="shared" si="4"/>
        <v>0</v>
      </c>
    </row>
    <row r="55" spans="1:10" s="5" customFormat="1" ht="14" x14ac:dyDescent="0.15">
      <c r="A55" s="98" t="s">
        <v>42</v>
      </c>
      <c r="B55" s="226"/>
      <c r="C55" s="108"/>
      <c r="D55" s="469" t="s">
        <v>265</v>
      </c>
      <c r="E55" s="62" t="s">
        <v>98</v>
      </c>
      <c r="F55" s="75" t="s">
        <v>266</v>
      </c>
      <c r="G55" s="226" t="s">
        <v>92</v>
      </c>
      <c r="H55" s="230">
        <v>66</v>
      </c>
      <c r="I55" s="201">
        <v>0</v>
      </c>
      <c r="J55" s="468">
        <f t="shared" si="4"/>
        <v>0</v>
      </c>
    </row>
    <row r="56" spans="1:10" s="5" customFormat="1" ht="14" x14ac:dyDescent="0.15">
      <c r="A56" s="98" t="s">
        <v>43</v>
      </c>
      <c r="B56" s="226"/>
      <c r="C56" s="108"/>
      <c r="D56" s="469" t="s">
        <v>857</v>
      </c>
      <c r="E56" s="62" t="s">
        <v>123</v>
      </c>
      <c r="F56" s="75" t="s">
        <v>175</v>
      </c>
      <c r="G56" s="72" t="s">
        <v>62</v>
      </c>
      <c r="H56" s="230">
        <v>21</v>
      </c>
      <c r="I56" s="201">
        <v>0</v>
      </c>
      <c r="J56" s="468">
        <f t="shared" si="4"/>
        <v>0</v>
      </c>
    </row>
    <row r="57" spans="1:10" s="5" customFormat="1" ht="28" x14ac:dyDescent="0.15">
      <c r="A57" s="98" t="s">
        <v>44</v>
      </c>
      <c r="B57" s="226"/>
      <c r="C57" s="108"/>
      <c r="D57" s="469" t="s">
        <v>284</v>
      </c>
      <c r="E57" s="62" t="s">
        <v>285</v>
      </c>
      <c r="F57" s="75" t="s">
        <v>175</v>
      </c>
      <c r="G57" s="72" t="s">
        <v>62</v>
      </c>
      <c r="H57" s="230">
        <v>18</v>
      </c>
      <c r="I57" s="201">
        <v>0</v>
      </c>
      <c r="J57" s="468">
        <f t="shared" si="4"/>
        <v>0</v>
      </c>
    </row>
    <row r="58" spans="1:10" s="5" customFormat="1" ht="28" x14ac:dyDescent="0.15">
      <c r="A58" s="98" t="s">
        <v>45</v>
      </c>
      <c r="B58" s="226"/>
      <c r="C58" s="108"/>
      <c r="D58" s="469" t="s">
        <v>286</v>
      </c>
      <c r="E58" s="62" t="s">
        <v>209</v>
      </c>
      <c r="F58" s="75" t="s">
        <v>175</v>
      </c>
      <c r="G58" s="226" t="s">
        <v>195</v>
      </c>
      <c r="H58" s="230">
        <v>20</v>
      </c>
      <c r="I58" s="201">
        <v>0</v>
      </c>
      <c r="J58" s="468">
        <f t="shared" si="4"/>
        <v>0</v>
      </c>
    </row>
    <row r="59" spans="1:10" s="1" customFormat="1" ht="44.25" customHeight="1" x14ac:dyDescent="0.15">
      <c r="A59" s="98" t="s">
        <v>46</v>
      </c>
      <c r="B59" s="226"/>
      <c r="C59" s="108"/>
      <c r="D59" s="62" t="s">
        <v>546</v>
      </c>
      <c r="E59" s="75" t="s">
        <v>289</v>
      </c>
      <c r="F59" s="75" t="s">
        <v>175</v>
      </c>
      <c r="G59" s="226" t="s">
        <v>92</v>
      </c>
      <c r="H59" s="230">
        <v>6</v>
      </c>
      <c r="I59" s="201">
        <v>0</v>
      </c>
      <c r="J59" s="468">
        <f t="shared" si="4"/>
        <v>0</v>
      </c>
    </row>
    <row r="60" spans="1:10" s="5" customFormat="1" x14ac:dyDescent="0.15">
      <c r="A60" s="227" t="s">
        <v>11</v>
      </c>
      <c r="B60" s="481"/>
      <c r="C60" s="486"/>
      <c r="D60" s="487"/>
      <c r="E60" s="487"/>
      <c r="F60" s="488"/>
      <c r="G60" s="487"/>
      <c r="H60" s="470"/>
      <c r="I60" s="489"/>
      <c r="J60" s="464"/>
    </row>
    <row r="61" spans="1:10" s="5" customFormat="1" ht="28" x14ac:dyDescent="0.15">
      <c r="A61" s="98" t="s">
        <v>32</v>
      </c>
      <c r="B61" s="226"/>
      <c r="C61" s="108"/>
      <c r="D61" s="469" t="s">
        <v>547</v>
      </c>
      <c r="E61" s="62" t="s">
        <v>548</v>
      </c>
      <c r="F61" s="469" t="s">
        <v>291</v>
      </c>
      <c r="G61" s="72" t="s">
        <v>62</v>
      </c>
      <c r="H61" s="230">
        <v>20</v>
      </c>
      <c r="I61" s="201">
        <v>0</v>
      </c>
      <c r="J61" s="468">
        <f>H61*I61</f>
        <v>0</v>
      </c>
    </row>
    <row r="62" spans="1:10" s="1" customFormat="1" ht="28" x14ac:dyDescent="0.15">
      <c r="A62" s="98" t="s">
        <v>33</v>
      </c>
      <c r="B62" s="226"/>
      <c r="C62" s="108"/>
      <c r="D62" s="469" t="s">
        <v>549</v>
      </c>
      <c r="E62" s="62" t="s">
        <v>548</v>
      </c>
      <c r="F62" s="469" t="s">
        <v>291</v>
      </c>
      <c r="G62" s="72" t="s">
        <v>62</v>
      </c>
      <c r="H62" s="230">
        <v>20</v>
      </c>
      <c r="I62" s="201">
        <v>0</v>
      </c>
      <c r="J62" s="468">
        <f>H62*I62</f>
        <v>0</v>
      </c>
    </row>
    <row r="63" spans="1:10" s="1" customFormat="1" ht="42" x14ac:dyDescent="0.15">
      <c r="A63" s="98" t="s">
        <v>34</v>
      </c>
      <c r="B63" s="226"/>
      <c r="C63" s="108"/>
      <c r="D63" s="469" t="s">
        <v>550</v>
      </c>
      <c r="E63" s="62" t="s">
        <v>300</v>
      </c>
      <c r="F63" s="469" t="s">
        <v>551</v>
      </c>
      <c r="G63" s="72" t="s">
        <v>62</v>
      </c>
      <c r="H63" s="230">
        <v>25</v>
      </c>
      <c r="I63" s="201">
        <v>0</v>
      </c>
      <c r="J63" s="468">
        <f>H63*I63</f>
        <v>0</v>
      </c>
    </row>
    <row r="64" spans="1:10" s="5" customFormat="1" ht="42" x14ac:dyDescent="0.15">
      <c r="A64" s="98" t="s">
        <v>35</v>
      </c>
      <c r="B64" s="226"/>
      <c r="C64" s="108"/>
      <c r="D64" s="469" t="s">
        <v>552</v>
      </c>
      <c r="E64" s="62" t="s">
        <v>300</v>
      </c>
      <c r="F64" s="469" t="s">
        <v>553</v>
      </c>
      <c r="G64" s="72" t="s">
        <v>62</v>
      </c>
      <c r="H64" s="230">
        <v>25</v>
      </c>
      <c r="I64" s="201">
        <v>0</v>
      </c>
      <c r="J64" s="468">
        <f>H64*I64</f>
        <v>0</v>
      </c>
    </row>
    <row r="65" spans="1:10" s="5" customFormat="1" ht="28" x14ac:dyDescent="0.15">
      <c r="A65" s="98" t="s">
        <v>36</v>
      </c>
      <c r="B65" s="233"/>
      <c r="C65" s="233"/>
      <c r="D65" s="469" t="s">
        <v>296</v>
      </c>
      <c r="E65" s="62" t="s">
        <v>297</v>
      </c>
      <c r="F65" s="469" t="s">
        <v>298</v>
      </c>
      <c r="G65" s="72" t="s">
        <v>62</v>
      </c>
      <c r="H65" s="230">
        <v>20</v>
      </c>
      <c r="I65" s="201">
        <v>0</v>
      </c>
      <c r="J65" s="468">
        <f>H65*I65</f>
        <v>0</v>
      </c>
    </row>
    <row r="66" spans="1:10" s="5" customFormat="1" ht="28" x14ac:dyDescent="0.15">
      <c r="A66" s="98" t="s">
        <v>37</v>
      </c>
      <c r="B66" s="226"/>
      <c r="C66" s="108"/>
      <c r="D66" s="469" t="s">
        <v>303</v>
      </c>
      <c r="E66" s="62" t="s">
        <v>1008</v>
      </c>
      <c r="F66" s="469" t="s">
        <v>304</v>
      </c>
      <c r="G66" s="72" t="s">
        <v>62</v>
      </c>
      <c r="H66" s="230">
        <v>23</v>
      </c>
      <c r="I66" s="201">
        <v>0</v>
      </c>
      <c r="J66" s="468">
        <f t="shared" ref="J66:J76" si="5">H66*I66</f>
        <v>0</v>
      </c>
    </row>
    <row r="67" spans="1:10" s="5" customFormat="1" ht="42" x14ac:dyDescent="0.15">
      <c r="A67" s="98" t="s">
        <v>38</v>
      </c>
      <c r="B67" s="226"/>
      <c r="C67" s="108"/>
      <c r="D67" s="469" t="s">
        <v>315</v>
      </c>
      <c r="E67" s="62" t="s">
        <v>131</v>
      </c>
      <c r="F67" s="469" t="s">
        <v>316</v>
      </c>
      <c r="G67" s="226" t="s">
        <v>555</v>
      </c>
      <c r="H67" s="230">
        <v>20</v>
      </c>
      <c r="I67" s="201">
        <v>0</v>
      </c>
      <c r="J67" s="468">
        <f t="shared" si="5"/>
        <v>0</v>
      </c>
    </row>
    <row r="68" spans="1:10" s="5" customFormat="1" ht="28" x14ac:dyDescent="0.15">
      <c r="A68" s="98" t="s">
        <v>39</v>
      </c>
      <c r="B68" s="226"/>
      <c r="C68" s="108"/>
      <c r="D68" s="469" t="s">
        <v>556</v>
      </c>
      <c r="E68" s="62" t="s">
        <v>473</v>
      </c>
      <c r="F68" s="469" t="s">
        <v>557</v>
      </c>
      <c r="G68" s="72" t="s">
        <v>62</v>
      </c>
      <c r="H68" s="230">
        <v>20</v>
      </c>
      <c r="I68" s="201">
        <v>0</v>
      </c>
      <c r="J68" s="468">
        <f t="shared" si="5"/>
        <v>0</v>
      </c>
    </row>
    <row r="69" spans="1:10" s="5" customFormat="1" ht="42" x14ac:dyDescent="0.15">
      <c r="A69" s="98" t="s">
        <v>40</v>
      </c>
      <c r="B69" s="226"/>
      <c r="C69" s="108"/>
      <c r="D69" s="469" t="s">
        <v>558</v>
      </c>
      <c r="E69" s="62" t="s">
        <v>208</v>
      </c>
      <c r="F69" s="469" t="s">
        <v>293</v>
      </c>
      <c r="G69" s="72" t="s">
        <v>62</v>
      </c>
      <c r="H69" s="230">
        <v>15</v>
      </c>
      <c r="I69" s="201">
        <v>0</v>
      </c>
      <c r="J69" s="468">
        <f t="shared" si="5"/>
        <v>0</v>
      </c>
    </row>
    <row r="70" spans="1:10" s="5" customFormat="1" ht="28" x14ac:dyDescent="0.15">
      <c r="A70" s="98" t="s">
        <v>41</v>
      </c>
      <c r="B70" s="226"/>
      <c r="C70" s="226"/>
      <c r="D70" s="469" t="s">
        <v>265</v>
      </c>
      <c r="E70" s="62" t="s">
        <v>98</v>
      </c>
      <c r="F70" s="469" t="s">
        <v>130</v>
      </c>
      <c r="G70" s="226" t="s">
        <v>555</v>
      </c>
      <c r="H70" s="72">
        <v>82</v>
      </c>
      <c r="I70" s="490">
        <v>0</v>
      </c>
      <c r="J70" s="468">
        <f t="shared" si="5"/>
        <v>0</v>
      </c>
    </row>
    <row r="71" spans="1:10" s="5" customFormat="1" ht="31.5" customHeight="1" x14ac:dyDescent="0.15">
      <c r="A71" s="98" t="s">
        <v>42</v>
      </c>
      <c r="B71" s="226"/>
      <c r="C71" s="108"/>
      <c r="D71" s="469" t="s">
        <v>305</v>
      </c>
      <c r="E71" s="62" t="s">
        <v>306</v>
      </c>
      <c r="F71" s="469" t="s">
        <v>307</v>
      </c>
      <c r="G71" s="72" t="s">
        <v>555</v>
      </c>
      <c r="H71" s="230">
        <v>45</v>
      </c>
      <c r="I71" s="201">
        <v>0</v>
      </c>
      <c r="J71" s="468">
        <f t="shared" si="5"/>
        <v>0</v>
      </c>
    </row>
    <row r="72" spans="1:10" s="5" customFormat="1" ht="28" x14ac:dyDescent="0.15">
      <c r="A72" s="98" t="s">
        <v>43</v>
      </c>
      <c r="B72" s="226"/>
      <c r="C72" s="108"/>
      <c r="D72" s="469" t="s">
        <v>1009</v>
      </c>
      <c r="E72" s="62" t="s">
        <v>123</v>
      </c>
      <c r="F72" s="75" t="s">
        <v>1010</v>
      </c>
      <c r="G72" s="72" t="s">
        <v>62</v>
      </c>
      <c r="H72" s="230">
        <v>25</v>
      </c>
      <c r="I72" s="201">
        <v>0</v>
      </c>
      <c r="J72" s="468">
        <f t="shared" si="5"/>
        <v>0</v>
      </c>
    </row>
    <row r="73" spans="1:10" s="5" customFormat="1" ht="30" customHeight="1" x14ac:dyDescent="0.15">
      <c r="A73" s="98" t="s">
        <v>44</v>
      </c>
      <c r="B73" s="226"/>
      <c r="C73" s="108"/>
      <c r="D73" s="469" t="s">
        <v>301</v>
      </c>
      <c r="E73" s="62" t="s">
        <v>215</v>
      </c>
      <c r="F73" s="469" t="s">
        <v>302</v>
      </c>
      <c r="G73" s="72" t="s">
        <v>62</v>
      </c>
      <c r="H73" s="230">
        <v>13</v>
      </c>
      <c r="I73" s="201">
        <v>0</v>
      </c>
      <c r="J73" s="468">
        <f t="shared" si="5"/>
        <v>0</v>
      </c>
    </row>
    <row r="74" spans="1:10" s="64" customFormat="1" ht="28" x14ac:dyDescent="0.15">
      <c r="A74" s="98" t="s">
        <v>45</v>
      </c>
      <c r="B74" s="226"/>
      <c r="C74" s="108"/>
      <c r="D74" s="469" t="s">
        <v>294</v>
      </c>
      <c r="E74" s="62" t="s">
        <v>209</v>
      </c>
      <c r="F74" s="469" t="s">
        <v>295</v>
      </c>
      <c r="G74" s="72" t="s">
        <v>195</v>
      </c>
      <c r="H74" s="230">
        <v>20</v>
      </c>
      <c r="I74" s="201">
        <v>0</v>
      </c>
      <c r="J74" s="468">
        <f t="shared" si="5"/>
        <v>0</v>
      </c>
    </row>
    <row r="75" spans="1:10" s="5" customFormat="1" ht="42" x14ac:dyDescent="0.15">
      <c r="A75" s="98" t="s">
        <v>46</v>
      </c>
      <c r="B75" s="226"/>
      <c r="C75" s="108"/>
      <c r="D75" s="62" t="s">
        <v>308</v>
      </c>
      <c r="E75" s="62" t="s">
        <v>309</v>
      </c>
      <c r="F75" s="469" t="s">
        <v>310</v>
      </c>
      <c r="G75" s="226" t="s">
        <v>555</v>
      </c>
      <c r="H75" s="230">
        <v>25</v>
      </c>
      <c r="I75" s="201">
        <v>0</v>
      </c>
      <c r="J75" s="468">
        <f t="shared" si="5"/>
        <v>0</v>
      </c>
    </row>
    <row r="76" spans="1:10" s="5" customFormat="1" ht="14" x14ac:dyDescent="0.15">
      <c r="A76" s="98" t="s">
        <v>47</v>
      </c>
      <c r="B76" s="226"/>
      <c r="C76" s="108"/>
      <c r="D76" s="62" t="s">
        <v>1011</v>
      </c>
      <c r="E76" s="130" t="s">
        <v>499</v>
      </c>
      <c r="F76" s="469" t="s">
        <v>175</v>
      </c>
      <c r="G76" s="226" t="s">
        <v>861</v>
      </c>
      <c r="H76" s="231">
        <v>2</v>
      </c>
      <c r="I76" s="201">
        <v>0</v>
      </c>
      <c r="J76" s="468">
        <f t="shared" si="5"/>
        <v>0</v>
      </c>
    </row>
    <row r="77" spans="1:10" s="5" customFormat="1" x14ac:dyDescent="0.15">
      <c r="A77" s="227" t="s">
        <v>12</v>
      </c>
      <c r="B77" s="481"/>
      <c r="C77" s="486"/>
      <c r="D77" s="482"/>
      <c r="E77" s="482"/>
      <c r="F77" s="491"/>
      <c r="G77" s="481"/>
      <c r="H77" s="470"/>
      <c r="I77" s="489"/>
      <c r="J77" s="464"/>
    </row>
    <row r="78" spans="1:10" s="5" customFormat="1" ht="28" x14ac:dyDescent="0.15">
      <c r="A78" s="98" t="s">
        <v>32</v>
      </c>
      <c r="B78" s="226"/>
      <c r="C78" s="108"/>
      <c r="D78" s="469" t="s">
        <v>1012</v>
      </c>
      <c r="E78" s="62" t="s">
        <v>829</v>
      </c>
      <c r="F78" s="469" t="s">
        <v>830</v>
      </c>
      <c r="G78" s="72" t="s">
        <v>62</v>
      </c>
      <c r="H78" s="226">
        <v>3</v>
      </c>
      <c r="I78" s="201">
        <v>0</v>
      </c>
      <c r="J78" s="468">
        <f t="shared" ref="J78:J89" si="6">H78*I78</f>
        <v>0</v>
      </c>
    </row>
    <row r="79" spans="1:10" s="5" customFormat="1" ht="28" x14ac:dyDescent="0.15">
      <c r="A79" s="98" t="s">
        <v>33</v>
      </c>
      <c r="B79" s="226"/>
      <c r="C79" s="108"/>
      <c r="D79" s="469" t="s">
        <v>1013</v>
      </c>
      <c r="E79" s="62" t="s">
        <v>831</v>
      </c>
      <c r="F79" s="469" t="s">
        <v>1014</v>
      </c>
      <c r="G79" s="72" t="s">
        <v>62</v>
      </c>
      <c r="H79" s="226">
        <v>3</v>
      </c>
      <c r="I79" s="201">
        <v>0</v>
      </c>
      <c r="J79" s="468">
        <f t="shared" si="6"/>
        <v>0</v>
      </c>
    </row>
    <row r="80" spans="1:10" s="5" customFormat="1" ht="28" x14ac:dyDescent="0.15">
      <c r="A80" s="98" t="s">
        <v>34</v>
      </c>
      <c r="B80" s="226"/>
      <c r="C80" s="108"/>
      <c r="D80" s="469" t="s">
        <v>1015</v>
      </c>
      <c r="E80" s="62" t="s">
        <v>1016</v>
      </c>
      <c r="F80" s="75" t="s">
        <v>1017</v>
      </c>
      <c r="G80" s="72" t="s">
        <v>62</v>
      </c>
      <c r="H80" s="226">
        <v>3</v>
      </c>
      <c r="I80" s="201">
        <v>0</v>
      </c>
      <c r="J80" s="468">
        <f>H80*I80</f>
        <v>0</v>
      </c>
    </row>
    <row r="81" spans="1:10" s="5" customFormat="1" ht="28" x14ac:dyDescent="0.15">
      <c r="A81" s="98" t="s">
        <v>35</v>
      </c>
      <c r="B81" s="226"/>
      <c r="C81" s="108"/>
      <c r="D81" s="469" t="s">
        <v>621</v>
      </c>
      <c r="E81" s="62" t="s">
        <v>297</v>
      </c>
      <c r="F81" s="469" t="s">
        <v>858</v>
      </c>
      <c r="G81" s="72" t="s">
        <v>62</v>
      </c>
      <c r="H81" s="226">
        <v>10</v>
      </c>
      <c r="I81" s="201">
        <v>0</v>
      </c>
      <c r="J81" s="468">
        <f t="shared" si="6"/>
        <v>0</v>
      </c>
    </row>
    <row r="82" spans="1:10" s="5" customFormat="1" ht="28" x14ac:dyDescent="0.15">
      <c r="A82" s="98" t="s">
        <v>36</v>
      </c>
      <c r="B82" s="226"/>
      <c r="C82" s="108"/>
      <c r="D82" s="469" t="s">
        <v>1018</v>
      </c>
      <c r="E82" s="62" t="s">
        <v>158</v>
      </c>
      <c r="F82" s="469" t="s">
        <v>1019</v>
      </c>
      <c r="G82" s="72" t="s">
        <v>62</v>
      </c>
      <c r="H82" s="230">
        <v>3</v>
      </c>
      <c r="I82" s="201">
        <v>0</v>
      </c>
      <c r="J82" s="468">
        <f t="shared" si="6"/>
        <v>0</v>
      </c>
    </row>
    <row r="83" spans="1:10" s="5" customFormat="1" ht="28" x14ac:dyDescent="0.15">
      <c r="A83" s="98" t="s">
        <v>37</v>
      </c>
      <c r="B83" s="226"/>
      <c r="C83" s="108"/>
      <c r="D83" s="75" t="s">
        <v>559</v>
      </c>
      <c r="E83" s="75" t="s">
        <v>560</v>
      </c>
      <c r="F83" s="75" t="s">
        <v>561</v>
      </c>
      <c r="G83" s="72" t="s">
        <v>62</v>
      </c>
      <c r="H83" s="230">
        <v>5</v>
      </c>
      <c r="I83" s="201">
        <v>0</v>
      </c>
      <c r="J83" s="468">
        <f t="shared" si="6"/>
        <v>0</v>
      </c>
    </row>
    <row r="84" spans="1:10" s="5" customFormat="1" ht="28" x14ac:dyDescent="0.15">
      <c r="A84" s="98" t="s">
        <v>38</v>
      </c>
      <c r="B84" s="226"/>
      <c r="C84" s="108"/>
      <c r="D84" s="469" t="s">
        <v>265</v>
      </c>
      <c r="E84" s="62" t="s">
        <v>147</v>
      </c>
      <c r="F84" s="469" t="s">
        <v>148</v>
      </c>
      <c r="G84" s="72" t="s">
        <v>92</v>
      </c>
      <c r="H84" s="230">
        <v>63</v>
      </c>
      <c r="I84" s="201">
        <v>0</v>
      </c>
      <c r="J84" s="468">
        <f t="shared" si="6"/>
        <v>0</v>
      </c>
    </row>
    <row r="85" spans="1:10" s="5" customFormat="1" ht="26.25" customHeight="1" x14ac:dyDescent="0.15">
      <c r="A85" s="98" t="s">
        <v>39</v>
      </c>
      <c r="B85" s="226"/>
      <c r="C85" s="108"/>
      <c r="D85" s="469" t="s">
        <v>329</v>
      </c>
      <c r="E85" s="62" t="s">
        <v>330</v>
      </c>
      <c r="F85" s="75" t="s">
        <v>175</v>
      </c>
      <c r="G85" s="226" t="s">
        <v>72</v>
      </c>
      <c r="H85" s="492">
        <v>15</v>
      </c>
      <c r="I85" s="201">
        <v>0</v>
      </c>
      <c r="J85" s="468">
        <f t="shared" si="6"/>
        <v>0</v>
      </c>
    </row>
    <row r="86" spans="1:10" s="5" customFormat="1" ht="28" x14ac:dyDescent="0.15">
      <c r="A86" s="98" t="s">
        <v>40</v>
      </c>
      <c r="B86" s="226"/>
      <c r="C86" s="108"/>
      <c r="D86" s="469" t="s">
        <v>1020</v>
      </c>
      <c r="E86" s="62" t="s">
        <v>330</v>
      </c>
      <c r="F86" s="75" t="s">
        <v>1021</v>
      </c>
      <c r="G86" s="226" t="s">
        <v>72</v>
      </c>
      <c r="H86" s="492">
        <v>3</v>
      </c>
      <c r="I86" s="201">
        <v>0</v>
      </c>
      <c r="J86" s="468">
        <f t="shared" si="6"/>
        <v>0</v>
      </c>
    </row>
    <row r="87" spans="1:10" s="64" customFormat="1" ht="42" x14ac:dyDescent="0.15">
      <c r="A87" s="98" t="s">
        <v>41</v>
      </c>
      <c r="B87" s="226"/>
      <c r="C87" s="108"/>
      <c r="D87" s="469" t="s">
        <v>318</v>
      </c>
      <c r="E87" s="62" t="s">
        <v>319</v>
      </c>
      <c r="F87" s="469" t="s">
        <v>320</v>
      </c>
      <c r="G87" s="226" t="s">
        <v>92</v>
      </c>
      <c r="H87" s="231">
        <v>13</v>
      </c>
      <c r="I87" s="201">
        <v>0</v>
      </c>
      <c r="J87" s="468">
        <f t="shared" si="6"/>
        <v>0</v>
      </c>
    </row>
    <row r="88" spans="1:10" s="5" customFormat="1" ht="42" x14ac:dyDescent="0.15">
      <c r="A88" s="98" t="s">
        <v>42</v>
      </c>
      <c r="B88" s="226"/>
      <c r="C88" s="108"/>
      <c r="D88" s="469" t="s">
        <v>562</v>
      </c>
      <c r="E88" s="62" t="s">
        <v>215</v>
      </c>
      <c r="F88" s="469" t="s">
        <v>395</v>
      </c>
      <c r="G88" s="72" t="s">
        <v>62</v>
      </c>
      <c r="H88" s="231">
        <v>13</v>
      </c>
      <c r="I88" s="201">
        <v>0</v>
      </c>
      <c r="J88" s="468">
        <f t="shared" si="6"/>
        <v>0</v>
      </c>
    </row>
    <row r="89" spans="1:10" s="1" customFormat="1" ht="42" x14ac:dyDescent="0.15">
      <c r="A89" s="98" t="s">
        <v>43</v>
      </c>
      <c r="B89" s="226"/>
      <c r="C89" s="108"/>
      <c r="D89" s="469" t="s">
        <v>859</v>
      </c>
      <c r="E89" s="62" t="s">
        <v>93</v>
      </c>
      <c r="F89" s="469" t="s">
        <v>860</v>
      </c>
      <c r="G89" s="226" t="s">
        <v>92</v>
      </c>
      <c r="H89" s="231">
        <v>3</v>
      </c>
      <c r="I89" s="201">
        <v>0</v>
      </c>
      <c r="J89" s="468">
        <f t="shared" si="6"/>
        <v>0</v>
      </c>
    </row>
    <row r="90" spans="1:10" s="5" customFormat="1" x14ac:dyDescent="0.15">
      <c r="A90" s="227" t="s">
        <v>13</v>
      </c>
      <c r="B90" s="481"/>
      <c r="C90" s="486"/>
      <c r="D90" s="483"/>
      <c r="E90" s="483"/>
      <c r="F90" s="483"/>
      <c r="G90" s="481"/>
      <c r="H90" s="493"/>
      <c r="I90" s="489"/>
      <c r="J90" s="464"/>
    </row>
    <row r="91" spans="1:10" s="5" customFormat="1" ht="42" x14ac:dyDescent="0.15">
      <c r="A91" s="98" t="s">
        <v>32</v>
      </c>
      <c r="B91" s="226"/>
      <c r="C91" s="108"/>
      <c r="D91" s="75" t="s">
        <v>563</v>
      </c>
      <c r="E91" s="75" t="s">
        <v>564</v>
      </c>
      <c r="F91" s="75" t="s">
        <v>565</v>
      </c>
      <c r="G91" s="226" t="s">
        <v>72</v>
      </c>
      <c r="H91" s="231">
        <v>7</v>
      </c>
      <c r="I91" s="201">
        <v>0</v>
      </c>
      <c r="J91" s="468">
        <f t="shared" ref="J91:J101" si="7">H91*I91</f>
        <v>0</v>
      </c>
    </row>
    <row r="92" spans="1:10" s="5" customFormat="1" ht="28" x14ac:dyDescent="0.15">
      <c r="A92" s="98" t="s">
        <v>33</v>
      </c>
      <c r="B92" s="226"/>
      <c r="C92" s="108"/>
      <c r="D92" s="75" t="s">
        <v>862</v>
      </c>
      <c r="E92" s="75" t="s">
        <v>1022</v>
      </c>
      <c r="F92" s="75" t="s">
        <v>863</v>
      </c>
      <c r="G92" s="226" t="s">
        <v>72</v>
      </c>
      <c r="H92" s="231">
        <v>2</v>
      </c>
      <c r="I92" s="201">
        <v>0</v>
      </c>
      <c r="J92" s="468">
        <f t="shared" si="7"/>
        <v>0</v>
      </c>
    </row>
    <row r="93" spans="1:10" s="5" customFormat="1" ht="28" x14ac:dyDescent="0.15">
      <c r="A93" s="98" t="s">
        <v>34</v>
      </c>
      <c r="B93" s="226"/>
      <c r="C93" s="108"/>
      <c r="D93" s="75" t="s">
        <v>1023</v>
      </c>
      <c r="E93" s="75" t="s">
        <v>566</v>
      </c>
      <c r="F93" s="75" t="s">
        <v>864</v>
      </c>
      <c r="G93" s="226" t="s">
        <v>72</v>
      </c>
      <c r="H93" s="231">
        <v>2</v>
      </c>
      <c r="I93" s="201">
        <v>0</v>
      </c>
      <c r="J93" s="468">
        <f t="shared" si="7"/>
        <v>0</v>
      </c>
    </row>
    <row r="94" spans="1:10" s="5" customFormat="1" ht="28" x14ac:dyDescent="0.15">
      <c r="A94" s="98" t="s">
        <v>35</v>
      </c>
      <c r="B94" s="226"/>
      <c r="C94" s="108"/>
      <c r="D94" s="469" t="s">
        <v>1024</v>
      </c>
      <c r="E94" s="62" t="s">
        <v>865</v>
      </c>
      <c r="F94" s="469" t="s">
        <v>866</v>
      </c>
      <c r="G94" s="72" t="s">
        <v>62</v>
      </c>
      <c r="H94" s="494">
        <v>2</v>
      </c>
      <c r="I94" s="201">
        <v>0</v>
      </c>
      <c r="J94" s="468">
        <f t="shared" si="7"/>
        <v>0</v>
      </c>
    </row>
    <row r="95" spans="1:10" s="5" customFormat="1" ht="14" x14ac:dyDescent="0.15">
      <c r="A95" s="98" t="s">
        <v>36</v>
      </c>
      <c r="B95" s="226"/>
      <c r="C95" s="108"/>
      <c r="D95" s="74" t="s">
        <v>1025</v>
      </c>
      <c r="E95" s="62" t="s">
        <v>1026</v>
      </c>
      <c r="F95" s="469" t="s">
        <v>1027</v>
      </c>
      <c r="G95" s="72" t="s">
        <v>62</v>
      </c>
      <c r="H95" s="72">
        <v>2</v>
      </c>
      <c r="I95" s="201">
        <v>0</v>
      </c>
      <c r="J95" s="468">
        <f t="shared" si="7"/>
        <v>0</v>
      </c>
    </row>
    <row r="96" spans="1:10" s="64" customFormat="1" ht="28" x14ac:dyDescent="0.15">
      <c r="A96" s="98" t="s">
        <v>37</v>
      </c>
      <c r="B96" s="226"/>
      <c r="C96" s="108"/>
      <c r="D96" s="75" t="s">
        <v>170</v>
      </c>
      <c r="E96" s="75" t="s">
        <v>158</v>
      </c>
      <c r="F96" s="75" t="s">
        <v>867</v>
      </c>
      <c r="G96" s="72" t="s">
        <v>62</v>
      </c>
      <c r="H96" s="231">
        <v>4</v>
      </c>
      <c r="I96" s="201">
        <v>0</v>
      </c>
      <c r="J96" s="468">
        <f t="shared" si="7"/>
        <v>0</v>
      </c>
    </row>
    <row r="97" spans="1:10" s="68" customFormat="1" ht="28" x14ac:dyDescent="0.15">
      <c r="A97" s="98" t="s">
        <v>38</v>
      </c>
      <c r="B97" s="226"/>
      <c r="C97" s="108"/>
      <c r="D97" s="469" t="s">
        <v>1028</v>
      </c>
      <c r="E97" s="75" t="s">
        <v>158</v>
      </c>
      <c r="F97" s="75" t="s">
        <v>1029</v>
      </c>
      <c r="G97" s="72" t="s">
        <v>62</v>
      </c>
      <c r="H97" s="231">
        <v>2</v>
      </c>
      <c r="I97" s="201">
        <v>0</v>
      </c>
      <c r="J97" s="468">
        <f t="shared" si="7"/>
        <v>0</v>
      </c>
    </row>
    <row r="98" spans="1:10" s="3" customFormat="1" ht="27.5" customHeight="1" x14ac:dyDescent="0.15">
      <c r="A98" s="98" t="s">
        <v>39</v>
      </c>
      <c r="B98" s="226"/>
      <c r="C98" s="108"/>
      <c r="D98" s="134" t="s">
        <v>568</v>
      </c>
      <c r="E98" s="134" t="s">
        <v>569</v>
      </c>
      <c r="F98" s="134" t="s">
        <v>868</v>
      </c>
      <c r="G98" s="72" t="s">
        <v>62</v>
      </c>
      <c r="H98" s="231">
        <v>10</v>
      </c>
      <c r="I98" s="201">
        <v>0</v>
      </c>
      <c r="J98" s="468">
        <f t="shared" si="7"/>
        <v>0</v>
      </c>
    </row>
    <row r="99" spans="1:10" s="225" customFormat="1" ht="15" x14ac:dyDescent="0.2">
      <c r="A99" s="98" t="s">
        <v>40</v>
      </c>
      <c r="B99" s="226"/>
      <c r="C99" s="108"/>
      <c r="D99" s="75" t="s">
        <v>570</v>
      </c>
      <c r="E99" s="75" t="s">
        <v>571</v>
      </c>
      <c r="F99" s="75" t="s">
        <v>869</v>
      </c>
      <c r="G99" s="226" t="s">
        <v>92</v>
      </c>
      <c r="H99" s="231">
        <v>66</v>
      </c>
      <c r="I99" s="201">
        <v>0</v>
      </c>
      <c r="J99" s="468">
        <f t="shared" si="7"/>
        <v>0</v>
      </c>
    </row>
    <row r="100" spans="1:10" s="64" customFormat="1" ht="14" x14ac:dyDescent="0.15">
      <c r="A100" s="98" t="s">
        <v>41</v>
      </c>
      <c r="B100" s="226"/>
      <c r="C100" s="108"/>
      <c r="D100" s="74" t="s">
        <v>1030</v>
      </c>
      <c r="E100" s="62" t="s">
        <v>1031</v>
      </c>
      <c r="F100" s="469" t="s">
        <v>1032</v>
      </c>
      <c r="G100" s="72" t="s">
        <v>62</v>
      </c>
      <c r="H100" s="231">
        <v>2</v>
      </c>
      <c r="I100" s="201">
        <v>0</v>
      </c>
      <c r="J100" s="468">
        <f t="shared" si="7"/>
        <v>0</v>
      </c>
    </row>
    <row r="101" spans="1:10" s="3" customFormat="1" ht="28" x14ac:dyDescent="0.15">
      <c r="A101" s="98" t="s">
        <v>42</v>
      </c>
      <c r="B101" s="226"/>
      <c r="C101" s="108"/>
      <c r="D101" s="75" t="s">
        <v>572</v>
      </c>
      <c r="E101" s="75" t="s">
        <v>573</v>
      </c>
      <c r="F101" s="75" t="s">
        <v>574</v>
      </c>
      <c r="G101" s="72" t="s">
        <v>62</v>
      </c>
      <c r="H101" s="231">
        <v>9</v>
      </c>
      <c r="I101" s="201">
        <v>0</v>
      </c>
      <c r="J101" s="468">
        <f t="shared" si="7"/>
        <v>0</v>
      </c>
    </row>
    <row r="102" spans="1:10" s="64" customFormat="1" ht="14" x14ac:dyDescent="0.15">
      <c r="A102" s="495"/>
      <c r="B102" s="496"/>
      <c r="C102" s="497"/>
      <c r="D102" s="236" t="s">
        <v>870</v>
      </c>
      <c r="E102" s="237"/>
      <c r="F102" s="498"/>
      <c r="G102" s="499"/>
      <c r="H102" s="500"/>
      <c r="I102" s="501"/>
      <c r="J102" s="502"/>
    </row>
    <row r="103" spans="1:10" s="1" customFormat="1" ht="14" x14ac:dyDescent="0.15">
      <c r="A103" s="226" t="s">
        <v>32</v>
      </c>
      <c r="B103" s="478"/>
      <c r="C103" s="108"/>
      <c r="D103" s="480" t="s">
        <v>871</v>
      </c>
      <c r="E103" s="36" t="s">
        <v>576</v>
      </c>
      <c r="F103" s="480" t="s">
        <v>175</v>
      </c>
      <c r="G103" s="72" t="s">
        <v>62</v>
      </c>
      <c r="H103" s="231">
        <v>2</v>
      </c>
      <c r="I103" s="201">
        <v>0</v>
      </c>
      <c r="J103" s="468">
        <f t="shared" ref="J103:J125" si="8">H103*I103</f>
        <v>0</v>
      </c>
    </row>
    <row r="104" spans="1:10" ht="14" x14ac:dyDescent="0.15">
      <c r="A104" s="226" t="s">
        <v>33</v>
      </c>
      <c r="B104" s="478"/>
      <c r="C104" s="108"/>
      <c r="D104" s="480" t="s">
        <v>872</v>
      </c>
      <c r="E104" s="36" t="s">
        <v>576</v>
      </c>
      <c r="F104" s="480" t="s">
        <v>175</v>
      </c>
      <c r="G104" s="72" t="s">
        <v>62</v>
      </c>
      <c r="H104" s="231">
        <v>2</v>
      </c>
      <c r="I104" s="201">
        <v>0</v>
      </c>
      <c r="J104" s="468">
        <f t="shared" si="8"/>
        <v>0</v>
      </c>
    </row>
    <row r="105" spans="1:10" ht="14" x14ac:dyDescent="0.15">
      <c r="A105" s="226" t="s">
        <v>34</v>
      </c>
      <c r="B105" s="478"/>
      <c r="C105" s="108"/>
      <c r="D105" s="480" t="s">
        <v>873</v>
      </c>
      <c r="E105" s="36" t="s">
        <v>576</v>
      </c>
      <c r="F105" s="480" t="s">
        <v>175</v>
      </c>
      <c r="G105" s="72" t="s">
        <v>62</v>
      </c>
      <c r="H105" s="231">
        <v>2</v>
      </c>
      <c r="I105" s="201">
        <v>0</v>
      </c>
      <c r="J105" s="468">
        <f t="shared" si="8"/>
        <v>0</v>
      </c>
    </row>
    <row r="106" spans="1:10" ht="14" x14ac:dyDescent="0.15">
      <c r="A106" s="226" t="s">
        <v>35</v>
      </c>
      <c r="B106" s="478"/>
      <c r="C106" s="108"/>
      <c r="D106" s="480" t="s">
        <v>1033</v>
      </c>
      <c r="E106" s="36" t="s">
        <v>576</v>
      </c>
      <c r="F106" s="480" t="s">
        <v>175</v>
      </c>
      <c r="G106" s="72" t="s">
        <v>62</v>
      </c>
      <c r="H106" s="231">
        <v>2</v>
      </c>
      <c r="I106" s="201">
        <v>0</v>
      </c>
      <c r="J106" s="468">
        <f t="shared" si="8"/>
        <v>0</v>
      </c>
    </row>
    <row r="107" spans="1:10" ht="14" x14ac:dyDescent="0.15">
      <c r="A107" s="226" t="s">
        <v>36</v>
      </c>
      <c r="B107" s="478"/>
      <c r="C107" s="108"/>
      <c r="D107" s="480" t="s">
        <v>1034</v>
      </c>
      <c r="E107" s="36" t="s">
        <v>576</v>
      </c>
      <c r="F107" s="480" t="s">
        <v>175</v>
      </c>
      <c r="G107" s="72" t="s">
        <v>62</v>
      </c>
      <c r="H107" s="231">
        <v>2</v>
      </c>
      <c r="I107" s="201">
        <v>0</v>
      </c>
      <c r="J107" s="468">
        <f t="shared" si="8"/>
        <v>0</v>
      </c>
    </row>
    <row r="108" spans="1:10" ht="28" x14ac:dyDescent="0.15">
      <c r="A108" s="226" t="s">
        <v>37</v>
      </c>
      <c r="B108" s="478"/>
      <c r="C108" s="108"/>
      <c r="D108" s="480" t="s">
        <v>874</v>
      </c>
      <c r="E108" s="36" t="s">
        <v>875</v>
      </c>
      <c r="F108" s="480" t="s">
        <v>876</v>
      </c>
      <c r="G108" s="124" t="s">
        <v>744</v>
      </c>
      <c r="H108" s="231">
        <v>2</v>
      </c>
      <c r="I108" s="201">
        <v>0</v>
      </c>
      <c r="J108" s="468">
        <f t="shared" si="8"/>
        <v>0</v>
      </c>
    </row>
    <row r="109" spans="1:10" ht="28" x14ac:dyDescent="0.15">
      <c r="A109" s="226" t="s">
        <v>38</v>
      </c>
      <c r="B109" s="478"/>
      <c r="C109" s="108">
        <v>4863</v>
      </c>
      <c r="D109" s="480" t="s">
        <v>877</v>
      </c>
      <c r="E109" s="36" t="s">
        <v>576</v>
      </c>
      <c r="F109" s="480" t="s">
        <v>878</v>
      </c>
      <c r="G109" s="72" t="s">
        <v>62</v>
      </c>
      <c r="H109" s="231">
        <v>2</v>
      </c>
      <c r="I109" s="201">
        <v>0</v>
      </c>
      <c r="J109" s="468">
        <f t="shared" si="8"/>
        <v>0</v>
      </c>
    </row>
    <row r="110" spans="1:10" ht="28" x14ac:dyDescent="0.15">
      <c r="A110" s="226" t="s">
        <v>39</v>
      </c>
      <c r="B110" s="478"/>
      <c r="C110" s="108">
        <v>4400</v>
      </c>
      <c r="D110" s="480" t="s">
        <v>577</v>
      </c>
      <c r="E110" s="36" t="s">
        <v>875</v>
      </c>
      <c r="F110" s="480" t="s">
        <v>879</v>
      </c>
      <c r="G110" s="124" t="s">
        <v>744</v>
      </c>
      <c r="H110" s="231">
        <v>2</v>
      </c>
      <c r="I110" s="201">
        <v>0</v>
      </c>
      <c r="J110" s="468">
        <f t="shared" si="8"/>
        <v>0</v>
      </c>
    </row>
    <row r="111" spans="1:10" ht="28" x14ac:dyDescent="0.15">
      <c r="A111" s="226" t="s">
        <v>40</v>
      </c>
      <c r="B111" s="478"/>
      <c r="C111" s="108"/>
      <c r="D111" s="480" t="s">
        <v>1035</v>
      </c>
      <c r="E111" s="36" t="s">
        <v>1036</v>
      </c>
      <c r="F111" s="480" t="s">
        <v>1037</v>
      </c>
      <c r="G111" s="124" t="s">
        <v>744</v>
      </c>
      <c r="H111" s="231">
        <v>2</v>
      </c>
      <c r="I111" s="201">
        <v>0</v>
      </c>
      <c r="J111" s="468">
        <f t="shared" si="8"/>
        <v>0</v>
      </c>
    </row>
    <row r="112" spans="1:10" ht="28" x14ac:dyDescent="0.15">
      <c r="A112" s="226" t="s">
        <v>41</v>
      </c>
      <c r="B112" s="478"/>
      <c r="C112" s="108"/>
      <c r="D112" s="480" t="s">
        <v>1038</v>
      </c>
      <c r="E112" s="36" t="s">
        <v>880</v>
      </c>
      <c r="F112" s="480" t="s">
        <v>881</v>
      </c>
      <c r="G112" s="124" t="s">
        <v>744</v>
      </c>
      <c r="H112" s="231">
        <v>2</v>
      </c>
      <c r="I112" s="201">
        <v>0</v>
      </c>
      <c r="J112" s="468">
        <f t="shared" si="8"/>
        <v>0</v>
      </c>
    </row>
    <row r="113" spans="1:10" ht="28" x14ac:dyDescent="0.15">
      <c r="A113" s="226" t="s">
        <v>42</v>
      </c>
      <c r="B113" s="478"/>
      <c r="C113" s="108"/>
      <c r="D113" s="480" t="s">
        <v>1039</v>
      </c>
      <c r="E113" s="36" t="s">
        <v>1040</v>
      </c>
      <c r="F113" s="480" t="s">
        <v>1041</v>
      </c>
      <c r="G113" s="124" t="s">
        <v>744</v>
      </c>
      <c r="H113" s="231">
        <v>2</v>
      </c>
      <c r="I113" s="201">
        <v>0</v>
      </c>
      <c r="J113" s="468">
        <f t="shared" si="8"/>
        <v>0</v>
      </c>
    </row>
    <row r="114" spans="1:10" ht="28" x14ac:dyDescent="0.15">
      <c r="A114" s="226" t="s">
        <v>43</v>
      </c>
      <c r="B114" s="478"/>
      <c r="C114" s="108"/>
      <c r="D114" s="480" t="s">
        <v>1042</v>
      </c>
      <c r="E114" s="36" t="s">
        <v>1036</v>
      </c>
      <c r="F114" s="480" t="s">
        <v>1043</v>
      </c>
      <c r="G114" s="124" t="s">
        <v>744</v>
      </c>
      <c r="H114" s="231">
        <v>2</v>
      </c>
      <c r="I114" s="201">
        <v>0</v>
      </c>
      <c r="J114" s="468">
        <f t="shared" si="8"/>
        <v>0</v>
      </c>
    </row>
    <row r="115" spans="1:10" ht="22.25" customHeight="1" x14ac:dyDescent="0.15">
      <c r="A115" s="226" t="s">
        <v>44</v>
      </c>
      <c r="B115" s="478"/>
      <c r="C115" s="108"/>
      <c r="D115" s="480" t="s">
        <v>1044</v>
      </c>
      <c r="E115" s="36" t="s">
        <v>1045</v>
      </c>
      <c r="F115" s="480" t="s">
        <v>1046</v>
      </c>
      <c r="G115" s="124" t="s">
        <v>744</v>
      </c>
      <c r="H115" s="231">
        <v>3</v>
      </c>
      <c r="I115" s="201">
        <v>0</v>
      </c>
      <c r="J115" s="468">
        <f t="shared" si="8"/>
        <v>0</v>
      </c>
    </row>
    <row r="116" spans="1:10" ht="28" x14ac:dyDescent="0.15">
      <c r="A116" s="226" t="s">
        <v>1047</v>
      </c>
      <c r="B116" s="478"/>
      <c r="C116" s="108"/>
      <c r="D116" s="480" t="s">
        <v>1048</v>
      </c>
      <c r="E116" s="36" t="s">
        <v>576</v>
      </c>
      <c r="F116" s="480" t="s">
        <v>1049</v>
      </c>
      <c r="G116" s="72" t="s">
        <v>62</v>
      </c>
      <c r="H116" s="231">
        <v>4</v>
      </c>
      <c r="I116" s="201">
        <v>0</v>
      </c>
      <c r="J116" s="468">
        <f t="shared" si="8"/>
        <v>0</v>
      </c>
    </row>
    <row r="117" spans="1:10" ht="28" x14ac:dyDescent="0.15">
      <c r="A117" s="226" t="s">
        <v>46</v>
      </c>
      <c r="B117" s="478"/>
      <c r="C117" s="108"/>
      <c r="D117" s="480" t="s">
        <v>1050</v>
      </c>
      <c r="E117" s="36" t="s">
        <v>1051</v>
      </c>
      <c r="F117" s="480" t="s">
        <v>1052</v>
      </c>
      <c r="G117" s="124" t="s">
        <v>744</v>
      </c>
      <c r="H117" s="231">
        <v>4</v>
      </c>
      <c r="I117" s="201">
        <v>0</v>
      </c>
      <c r="J117" s="468">
        <f t="shared" si="8"/>
        <v>0</v>
      </c>
    </row>
    <row r="118" spans="1:10" ht="28" x14ac:dyDescent="0.15">
      <c r="A118" s="226" t="s">
        <v>47</v>
      </c>
      <c r="B118" s="478"/>
      <c r="C118" s="108"/>
      <c r="D118" s="480" t="s">
        <v>1053</v>
      </c>
      <c r="E118" s="36" t="s">
        <v>1051</v>
      </c>
      <c r="F118" s="480" t="s">
        <v>1052</v>
      </c>
      <c r="G118" s="124" t="s">
        <v>744</v>
      </c>
      <c r="H118" s="231">
        <v>4</v>
      </c>
      <c r="I118" s="201">
        <v>0</v>
      </c>
      <c r="J118" s="468">
        <f t="shared" si="8"/>
        <v>0</v>
      </c>
    </row>
    <row r="119" spans="1:10" ht="28" x14ac:dyDescent="0.15">
      <c r="A119" s="226" t="s">
        <v>49</v>
      </c>
      <c r="B119" s="478"/>
      <c r="C119" s="108"/>
      <c r="D119" s="480" t="s">
        <v>1054</v>
      </c>
      <c r="E119" s="36" t="s">
        <v>1055</v>
      </c>
      <c r="F119" s="480" t="s">
        <v>1056</v>
      </c>
      <c r="G119" s="124" t="s">
        <v>744</v>
      </c>
      <c r="H119" s="231">
        <v>4</v>
      </c>
      <c r="I119" s="201">
        <v>0</v>
      </c>
      <c r="J119" s="468">
        <f t="shared" si="8"/>
        <v>0</v>
      </c>
    </row>
    <row r="120" spans="1:10" ht="28" x14ac:dyDescent="0.15">
      <c r="A120" s="226" t="s">
        <v>56</v>
      </c>
      <c r="B120" s="478"/>
      <c r="C120" s="108"/>
      <c r="D120" s="480" t="s">
        <v>1057</v>
      </c>
      <c r="E120" s="36" t="s">
        <v>1058</v>
      </c>
      <c r="F120" s="480" t="s">
        <v>1059</v>
      </c>
      <c r="G120" s="72" t="s">
        <v>62</v>
      </c>
      <c r="H120" s="231">
        <v>1</v>
      </c>
      <c r="I120" s="201">
        <v>0</v>
      </c>
      <c r="J120" s="468">
        <f t="shared" si="8"/>
        <v>0</v>
      </c>
    </row>
    <row r="121" spans="1:10" ht="14" x14ac:dyDescent="0.15">
      <c r="A121" s="226" t="s">
        <v>57</v>
      </c>
      <c r="B121" s="478"/>
      <c r="C121" s="108"/>
      <c r="D121" s="480" t="s">
        <v>1060</v>
      </c>
      <c r="E121" s="36" t="s">
        <v>1061</v>
      </c>
      <c r="F121" s="480" t="s">
        <v>1062</v>
      </c>
      <c r="G121" s="124" t="s">
        <v>744</v>
      </c>
      <c r="H121" s="231">
        <v>3</v>
      </c>
      <c r="I121" s="201">
        <v>0</v>
      </c>
      <c r="J121" s="468">
        <f t="shared" si="8"/>
        <v>0</v>
      </c>
    </row>
    <row r="122" spans="1:10" ht="28" x14ac:dyDescent="0.15">
      <c r="A122" s="226" t="s">
        <v>58</v>
      </c>
      <c r="B122" s="478"/>
      <c r="C122" s="108"/>
      <c r="D122" s="480" t="s">
        <v>1063</v>
      </c>
      <c r="E122" s="36" t="s">
        <v>887</v>
      </c>
      <c r="F122" s="480" t="s">
        <v>1064</v>
      </c>
      <c r="G122" s="72" t="s">
        <v>62</v>
      </c>
      <c r="H122" s="231">
        <v>1</v>
      </c>
      <c r="I122" s="201">
        <v>0</v>
      </c>
      <c r="J122" s="468">
        <f t="shared" si="8"/>
        <v>0</v>
      </c>
    </row>
    <row r="123" spans="1:10" ht="28" x14ac:dyDescent="0.15">
      <c r="A123" s="226" t="s">
        <v>763</v>
      </c>
      <c r="B123" s="478"/>
      <c r="C123" s="108"/>
      <c r="D123" s="480" t="s">
        <v>282</v>
      </c>
      <c r="E123" s="36" t="s">
        <v>665</v>
      </c>
      <c r="F123" s="480" t="s">
        <v>1065</v>
      </c>
      <c r="G123" s="72" t="s">
        <v>62</v>
      </c>
      <c r="H123" s="231">
        <v>1</v>
      </c>
      <c r="I123" s="201">
        <v>0</v>
      </c>
      <c r="J123" s="468">
        <f t="shared" si="8"/>
        <v>0</v>
      </c>
    </row>
    <row r="124" spans="1:10" ht="28" x14ac:dyDescent="0.15">
      <c r="A124" s="226" t="s">
        <v>764</v>
      </c>
      <c r="B124" s="478"/>
      <c r="C124" s="108"/>
      <c r="D124" s="480" t="s">
        <v>1066</v>
      </c>
      <c r="E124" s="36" t="s">
        <v>101</v>
      </c>
      <c r="F124" s="480" t="s">
        <v>1067</v>
      </c>
      <c r="G124" s="72" t="s">
        <v>62</v>
      </c>
      <c r="H124" s="231">
        <v>1</v>
      </c>
      <c r="I124" s="201">
        <v>0</v>
      </c>
      <c r="J124" s="468">
        <f t="shared" si="8"/>
        <v>0</v>
      </c>
    </row>
    <row r="125" spans="1:10" ht="28" x14ac:dyDescent="0.15">
      <c r="A125" s="226" t="s">
        <v>765</v>
      </c>
      <c r="B125" s="478"/>
      <c r="C125" s="108"/>
      <c r="D125" s="480" t="s">
        <v>1068</v>
      </c>
      <c r="E125" s="36" t="s">
        <v>101</v>
      </c>
      <c r="F125" s="480" t="s">
        <v>1069</v>
      </c>
      <c r="G125" s="72" t="s">
        <v>62</v>
      </c>
      <c r="H125" s="231">
        <v>1</v>
      </c>
      <c r="I125" s="201">
        <v>0</v>
      </c>
      <c r="J125" s="468">
        <f t="shared" si="8"/>
        <v>0</v>
      </c>
    </row>
    <row r="126" spans="1:10" s="66" customFormat="1" ht="25.5" customHeight="1" x14ac:dyDescent="0.15">
      <c r="A126" s="503"/>
      <c r="B126" s="148"/>
      <c r="C126" s="148"/>
      <c r="D126" s="148"/>
      <c r="E126" s="148"/>
      <c r="F126" s="149"/>
      <c r="G126" s="148"/>
      <c r="H126" s="148"/>
      <c r="I126" s="150" t="s">
        <v>898</v>
      </c>
      <c r="J126" s="151">
        <f>SUM(J4:J125)</f>
        <v>0</v>
      </c>
    </row>
    <row r="127" spans="1:10" s="66" customFormat="1" x14ac:dyDescent="0.15">
      <c r="A127" s="6"/>
      <c r="B127" s="504"/>
      <c r="C127" s="504"/>
      <c r="D127" s="504"/>
      <c r="E127" s="505"/>
      <c r="F127" s="506"/>
      <c r="G127" s="504"/>
      <c r="H127" s="507"/>
      <c r="I127" s="508"/>
      <c r="J127" s="509"/>
    </row>
    <row r="128" spans="1:10" s="66" customFormat="1" x14ac:dyDescent="0.15">
      <c r="A128" s="6"/>
      <c r="B128" s="510"/>
      <c r="C128" s="510"/>
      <c r="D128" s="511"/>
      <c r="E128" s="511"/>
      <c r="F128" s="512"/>
      <c r="G128" s="511"/>
      <c r="H128" s="513"/>
      <c r="I128" s="514"/>
      <c r="J128" s="509"/>
    </row>
    <row r="129" spans="1:10" s="66" customFormat="1" x14ac:dyDescent="0.15">
      <c r="A129" s="6"/>
      <c r="B129" s="510"/>
      <c r="C129" s="510"/>
      <c r="D129" s="511"/>
      <c r="E129" s="511"/>
      <c r="F129" s="512"/>
      <c r="G129" s="511"/>
      <c r="H129" s="513"/>
      <c r="I129" s="514"/>
      <c r="J129" s="509"/>
    </row>
    <row r="130" spans="1:10" s="66" customFormat="1" x14ac:dyDescent="0.15">
      <c r="A130" s="6"/>
      <c r="B130" s="510"/>
      <c r="C130" s="510"/>
      <c r="D130" s="511"/>
      <c r="E130" s="511"/>
      <c r="F130" s="512"/>
      <c r="G130" s="511"/>
      <c r="H130" s="513"/>
      <c r="I130" s="514"/>
      <c r="J130" s="509"/>
    </row>
    <row r="131" spans="1:10" s="66" customFormat="1" x14ac:dyDescent="0.15">
      <c r="A131" s="6"/>
      <c r="B131" s="510"/>
      <c r="C131" s="510"/>
      <c r="D131" s="511"/>
      <c r="E131" s="511"/>
      <c r="F131" s="512"/>
      <c r="G131" s="511"/>
      <c r="H131" s="513"/>
      <c r="I131" s="514"/>
      <c r="J131" s="509"/>
    </row>
    <row r="132" spans="1:10" s="66" customFormat="1" x14ac:dyDescent="0.15">
      <c r="A132" s="6"/>
      <c r="B132" s="510"/>
      <c r="C132" s="510"/>
      <c r="D132" s="511"/>
      <c r="E132" s="511"/>
      <c r="F132" s="512"/>
      <c r="G132" s="511"/>
      <c r="H132" s="513"/>
      <c r="I132" s="514"/>
      <c r="J132" s="509"/>
    </row>
    <row r="133" spans="1:10" s="66" customFormat="1" x14ac:dyDescent="0.15">
      <c r="A133" s="6"/>
      <c r="B133" s="510"/>
      <c r="C133" s="510"/>
      <c r="D133" s="511"/>
      <c r="E133" s="511"/>
      <c r="F133" s="512"/>
      <c r="G133" s="511"/>
      <c r="H133" s="513"/>
      <c r="I133" s="514"/>
      <c r="J133" s="509"/>
    </row>
    <row r="134" spans="1:10" s="66" customFormat="1" ht="14" x14ac:dyDescent="0.15">
      <c r="A134" s="6"/>
      <c r="B134" s="510"/>
      <c r="C134" s="510"/>
      <c r="D134" s="511"/>
      <c r="E134" s="511" t="s">
        <v>882</v>
      </c>
      <c r="F134" s="512"/>
      <c r="G134" s="511"/>
      <c r="H134" s="513"/>
      <c r="I134" s="514"/>
      <c r="J134" s="509"/>
    </row>
    <row r="135" spans="1:10" s="66" customFormat="1" x14ac:dyDescent="0.15">
      <c r="A135" s="147"/>
      <c r="B135" s="510"/>
      <c r="C135" s="510"/>
      <c r="D135" s="511"/>
      <c r="E135" s="511"/>
      <c r="F135" s="512"/>
      <c r="G135" s="511"/>
      <c r="H135" s="513"/>
      <c r="I135" s="514"/>
      <c r="J135" s="509"/>
    </row>
    <row r="136" spans="1:10" s="66" customFormat="1" x14ac:dyDescent="0.15">
      <c r="A136" s="504"/>
      <c r="B136" s="510"/>
      <c r="C136" s="510"/>
      <c r="D136" s="511"/>
      <c r="E136" s="511"/>
      <c r="F136" s="512"/>
      <c r="G136" s="511"/>
      <c r="H136" s="513"/>
      <c r="I136" s="514"/>
      <c r="J136" s="509"/>
    </row>
  </sheetData>
  <pageMargins left="0.7" right="0.7" top="0.75" bottom="0.75" header="0.3" footer="0.3"/>
  <pageSetup paperSize="9" scale="59" firstPageNumber="0" fitToHeight="0" orientation="landscape" horizontalDpi="300" verticalDpi="300" r:id="rId1"/>
  <headerFooter>
    <oddFooter>&amp;R&amp;P</oddFooter>
  </headerFooter>
  <rowBreaks count="1" manualBreakCount="1">
    <brk id="10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2005-3CC1-4513-84F1-8E594E7153BB}">
  <sheetPr>
    <tabColor theme="0" tint="-0.14999847407452621"/>
    <pageSetUpPr fitToPage="1"/>
  </sheetPr>
  <dimension ref="A1:J102"/>
  <sheetViews>
    <sheetView showGridLines="0" view="pageBreakPreview" zoomScaleNormal="85" zoomScaleSheetLayoutView="100" workbookViewId="0">
      <pane ySplit="2" topLeftCell="A3" activePane="bottomLeft" state="frozen"/>
      <selection pane="bottomLeft" activeCell="J88" sqref="J88"/>
    </sheetView>
  </sheetViews>
  <sheetFormatPr baseColWidth="10" defaultColWidth="8.83203125" defaultRowHeight="13" x14ac:dyDescent="0.15"/>
  <cols>
    <col min="1" max="1" width="6.6640625" style="361" customWidth="1"/>
    <col min="2" max="2" width="7.33203125" style="115" customWidth="1"/>
    <col min="3" max="3" width="7.5" style="115" customWidth="1"/>
    <col min="4" max="4" width="46" style="362" customWidth="1"/>
    <col min="5" max="5" width="55.1640625" style="362" customWidth="1"/>
    <col min="6" max="6" width="43.1640625" style="362" customWidth="1"/>
    <col min="7" max="7" width="25.33203125" style="363" customWidth="1"/>
    <col min="8" max="8" width="12.6640625" style="361" customWidth="1"/>
    <col min="9" max="9" width="12.5" style="426" customWidth="1"/>
    <col min="10" max="10" width="12.5" style="314" customWidth="1"/>
    <col min="11" max="255" width="9.1640625" style="8"/>
    <col min="256" max="256" width="4.83203125" style="8" customWidth="1"/>
    <col min="257" max="257" width="5.6640625" style="8" customWidth="1"/>
    <col min="258" max="258" width="7" style="8" customWidth="1"/>
    <col min="259" max="259" width="44.83203125" style="8" customWidth="1"/>
    <col min="260" max="260" width="26.6640625" style="8" customWidth="1"/>
    <col min="261" max="261" width="24" style="8" customWidth="1"/>
    <col min="262" max="262" width="15.33203125" style="8" customWidth="1"/>
    <col min="263" max="263" width="13.5" style="8" customWidth="1"/>
    <col min="264" max="264" width="12.6640625" style="8" customWidth="1"/>
    <col min="265" max="266" width="12.5" style="8" customWidth="1"/>
    <col min="267" max="511" width="9.1640625" style="8"/>
    <col min="512" max="512" width="4.83203125" style="8" customWidth="1"/>
    <col min="513" max="513" width="5.6640625" style="8" customWidth="1"/>
    <col min="514" max="514" width="7" style="8" customWidth="1"/>
    <col min="515" max="515" width="44.83203125" style="8" customWidth="1"/>
    <col min="516" max="516" width="26.6640625" style="8" customWidth="1"/>
    <col min="517" max="517" width="24" style="8" customWidth="1"/>
    <col min="518" max="518" width="15.33203125" style="8" customWidth="1"/>
    <col min="519" max="519" width="13.5" style="8" customWidth="1"/>
    <col min="520" max="520" width="12.6640625" style="8" customWidth="1"/>
    <col min="521" max="522" width="12.5" style="8" customWidth="1"/>
    <col min="523" max="767" width="9.1640625" style="8"/>
    <col min="768" max="768" width="4.83203125" style="8" customWidth="1"/>
    <col min="769" max="769" width="5.6640625" style="8" customWidth="1"/>
    <col min="770" max="770" width="7" style="8" customWidth="1"/>
    <col min="771" max="771" width="44.83203125" style="8" customWidth="1"/>
    <col min="772" max="772" width="26.6640625" style="8" customWidth="1"/>
    <col min="773" max="773" width="24" style="8" customWidth="1"/>
    <col min="774" max="774" width="15.33203125" style="8" customWidth="1"/>
    <col min="775" max="775" width="13.5" style="8" customWidth="1"/>
    <col min="776" max="776" width="12.6640625" style="8" customWidth="1"/>
    <col min="777" max="778" width="12.5" style="8" customWidth="1"/>
    <col min="779" max="1023" width="9.1640625" style="8"/>
    <col min="1024" max="1024" width="4.83203125" style="8" customWidth="1"/>
    <col min="1025" max="1025" width="5.6640625" style="8" customWidth="1"/>
    <col min="1026" max="1026" width="7" style="8" customWidth="1"/>
    <col min="1027" max="1027" width="44.83203125" style="8" customWidth="1"/>
    <col min="1028" max="1028" width="26.6640625" style="8" customWidth="1"/>
    <col min="1029" max="1029" width="24" style="8" customWidth="1"/>
    <col min="1030" max="1030" width="15.33203125" style="8" customWidth="1"/>
    <col min="1031" max="1031" width="13.5" style="8" customWidth="1"/>
    <col min="1032" max="1032" width="12.6640625" style="8" customWidth="1"/>
    <col min="1033" max="1034" width="12.5" style="8" customWidth="1"/>
    <col min="1035" max="1279" width="9.1640625" style="8"/>
    <col min="1280" max="1280" width="4.83203125" style="8" customWidth="1"/>
    <col min="1281" max="1281" width="5.6640625" style="8" customWidth="1"/>
    <col min="1282" max="1282" width="7" style="8" customWidth="1"/>
    <col min="1283" max="1283" width="44.83203125" style="8" customWidth="1"/>
    <col min="1284" max="1284" width="26.6640625" style="8" customWidth="1"/>
    <col min="1285" max="1285" width="24" style="8" customWidth="1"/>
    <col min="1286" max="1286" width="15.33203125" style="8" customWidth="1"/>
    <col min="1287" max="1287" width="13.5" style="8" customWidth="1"/>
    <col min="1288" max="1288" width="12.6640625" style="8" customWidth="1"/>
    <col min="1289" max="1290" width="12.5" style="8" customWidth="1"/>
    <col min="1291" max="1535" width="9.1640625" style="8"/>
    <col min="1536" max="1536" width="4.83203125" style="8" customWidth="1"/>
    <col min="1537" max="1537" width="5.6640625" style="8" customWidth="1"/>
    <col min="1538" max="1538" width="7" style="8" customWidth="1"/>
    <col min="1539" max="1539" width="44.83203125" style="8" customWidth="1"/>
    <col min="1540" max="1540" width="26.6640625" style="8" customWidth="1"/>
    <col min="1541" max="1541" width="24" style="8" customWidth="1"/>
    <col min="1542" max="1542" width="15.33203125" style="8" customWidth="1"/>
    <col min="1543" max="1543" width="13.5" style="8" customWidth="1"/>
    <col min="1544" max="1544" width="12.6640625" style="8" customWidth="1"/>
    <col min="1545" max="1546" width="12.5" style="8" customWidth="1"/>
    <col min="1547" max="1791" width="9.1640625" style="8"/>
    <col min="1792" max="1792" width="4.83203125" style="8" customWidth="1"/>
    <col min="1793" max="1793" width="5.6640625" style="8" customWidth="1"/>
    <col min="1794" max="1794" width="7" style="8" customWidth="1"/>
    <col min="1795" max="1795" width="44.83203125" style="8" customWidth="1"/>
    <col min="1796" max="1796" width="26.6640625" style="8" customWidth="1"/>
    <col min="1797" max="1797" width="24" style="8" customWidth="1"/>
    <col min="1798" max="1798" width="15.33203125" style="8" customWidth="1"/>
    <col min="1799" max="1799" width="13.5" style="8" customWidth="1"/>
    <col min="1800" max="1800" width="12.6640625" style="8" customWidth="1"/>
    <col min="1801" max="1802" width="12.5" style="8" customWidth="1"/>
    <col min="1803" max="2047" width="9.1640625" style="8"/>
    <col min="2048" max="2048" width="4.83203125" style="8" customWidth="1"/>
    <col min="2049" max="2049" width="5.6640625" style="8" customWidth="1"/>
    <col min="2050" max="2050" width="7" style="8" customWidth="1"/>
    <col min="2051" max="2051" width="44.83203125" style="8" customWidth="1"/>
    <col min="2052" max="2052" width="26.6640625" style="8" customWidth="1"/>
    <col min="2053" max="2053" width="24" style="8" customWidth="1"/>
    <col min="2054" max="2054" width="15.33203125" style="8" customWidth="1"/>
    <col min="2055" max="2055" width="13.5" style="8" customWidth="1"/>
    <col min="2056" max="2056" width="12.6640625" style="8" customWidth="1"/>
    <col min="2057" max="2058" width="12.5" style="8" customWidth="1"/>
    <col min="2059" max="2303" width="9.1640625" style="8"/>
    <col min="2304" max="2304" width="4.83203125" style="8" customWidth="1"/>
    <col min="2305" max="2305" width="5.6640625" style="8" customWidth="1"/>
    <col min="2306" max="2306" width="7" style="8" customWidth="1"/>
    <col min="2307" max="2307" width="44.83203125" style="8" customWidth="1"/>
    <col min="2308" max="2308" width="26.6640625" style="8" customWidth="1"/>
    <col min="2309" max="2309" width="24" style="8" customWidth="1"/>
    <col min="2310" max="2310" width="15.33203125" style="8" customWidth="1"/>
    <col min="2311" max="2311" width="13.5" style="8" customWidth="1"/>
    <col min="2312" max="2312" width="12.6640625" style="8" customWidth="1"/>
    <col min="2313" max="2314" width="12.5" style="8" customWidth="1"/>
    <col min="2315" max="2559" width="9.1640625" style="8"/>
    <col min="2560" max="2560" width="4.83203125" style="8" customWidth="1"/>
    <col min="2561" max="2561" width="5.6640625" style="8" customWidth="1"/>
    <col min="2562" max="2562" width="7" style="8" customWidth="1"/>
    <col min="2563" max="2563" width="44.83203125" style="8" customWidth="1"/>
    <col min="2564" max="2564" width="26.6640625" style="8" customWidth="1"/>
    <col min="2565" max="2565" width="24" style="8" customWidth="1"/>
    <col min="2566" max="2566" width="15.33203125" style="8" customWidth="1"/>
    <col min="2567" max="2567" width="13.5" style="8" customWidth="1"/>
    <col min="2568" max="2568" width="12.6640625" style="8" customWidth="1"/>
    <col min="2569" max="2570" width="12.5" style="8" customWidth="1"/>
    <col min="2571" max="2815" width="9.1640625" style="8"/>
    <col min="2816" max="2816" width="4.83203125" style="8" customWidth="1"/>
    <col min="2817" max="2817" width="5.6640625" style="8" customWidth="1"/>
    <col min="2818" max="2818" width="7" style="8" customWidth="1"/>
    <col min="2819" max="2819" width="44.83203125" style="8" customWidth="1"/>
    <col min="2820" max="2820" width="26.6640625" style="8" customWidth="1"/>
    <col min="2821" max="2821" width="24" style="8" customWidth="1"/>
    <col min="2822" max="2822" width="15.33203125" style="8" customWidth="1"/>
    <col min="2823" max="2823" width="13.5" style="8" customWidth="1"/>
    <col min="2824" max="2824" width="12.6640625" style="8" customWidth="1"/>
    <col min="2825" max="2826" width="12.5" style="8" customWidth="1"/>
    <col min="2827" max="3071" width="9.1640625" style="8"/>
    <col min="3072" max="3072" width="4.83203125" style="8" customWidth="1"/>
    <col min="3073" max="3073" width="5.6640625" style="8" customWidth="1"/>
    <col min="3074" max="3074" width="7" style="8" customWidth="1"/>
    <col min="3075" max="3075" width="44.83203125" style="8" customWidth="1"/>
    <col min="3076" max="3076" width="26.6640625" style="8" customWidth="1"/>
    <col min="3077" max="3077" width="24" style="8" customWidth="1"/>
    <col min="3078" max="3078" width="15.33203125" style="8" customWidth="1"/>
    <col min="3079" max="3079" width="13.5" style="8" customWidth="1"/>
    <col min="3080" max="3080" width="12.6640625" style="8" customWidth="1"/>
    <col min="3081" max="3082" width="12.5" style="8" customWidth="1"/>
    <col min="3083" max="3327" width="9.1640625" style="8"/>
    <col min="3328" max="3328" width="4.83203125" style="8" customWidth="1"/>
    <col min="3329" max="3329" width="5.6640625" style="8" customWidth="1"/>
    <col min="3330" max="3330" width="7" style="8" customWidth="1"/>
    <col min="3331" max="3331" width="44.83203125" style="8" customWidth="1"/>
    <col min="3332" max="3332" width="26.6640625" style="8" customWidth="1"/>
    <col min="3333" max="3333" width="24" style="8" customWidth="1"/>
    <col min="3334" max="3334" width="15.33203125" style="8" customWidth="1"/>
    <col min="3335" max="3335" width="13.5" style="8" customWidth="1"/>
    <col min="3336" max="3336" width="12.6640625" style="8" customWidth="1"/>
    <col min="3337" max="3338" width="12.5" style="8" customWidth="1"/>
    <col min="3339" max="3583" width="9.1640625" style="8"/>
    <col min="3584" max="3584" width="4.83203125" style="8" customWidth="1"/>
    <col min="3585" max="3585" width="5.6640625" style="8" customWidth="1"/>
    <col min="3586" max="3586" width="7" style="8" customWidth="1"/>
    <col min="3587" max="3587" width="44.83203125" style="8" customWidth="1"/>
    <col min="3588" max="3588" width="26.6640625" style="8" customWidth="1"/>
    <col min="3589" max="3589" width="24" style="8" customWidth="1"/>
    <col min="3590" max="3590" width="15.33203125" style="8" customWidth="1"/>
    <col min="3591" max="3591" width="13.5" style="8" customWidth="1"/>
    <col min="3592" max="3592" width="12.6640625" style="8" customWidth="1"/>
    <col min="3593" max="3594" width="12.5" style="8" customWidth="1"/>
    <col min="3595" max="3839" width="9.1640625" style="8"/>
    <col min="3840" max="3840" width="4.83203125" style="8" customWidth="1"/>
    <col min="3841" max="3841" width="5.6640625" style="8" customWidth="1"/>
    <col min="3842" max="3842" width="7" style="8" customWidth="1"/>
    <col min="3843" max="3843" width="44.83203125" style="8" customWidth="1"/>
    <col min="3844" max="3844" width="26.6640625" style="8" customWidth="1"/>
    <col min="3845" max="3845" width="24" style="8" customWidth="1"/>
    <col min="3846" max="3846" width="15.33203125" style="8" customWidth="1"/>
    <col min="3847" max="3847" width="13.5" style="8" customWidth="1"/>
    <col min="3848" max="3848" width="12.6640625" style="8" customWidth="1"/>
    <col min="3849" max="3850" width="12.5" style="8" customWidth="1"/>
    <col min="3851" max="4095" width="9.1640625" style="8"/>
    <col min="4096" max="4096" width="4.83203125" style="8" customWidth="1"/>
    <col min="4097" max="4097" width="5.6640625" style="8" customWidth="1"/>
    <col min="4098" max="4098" width="7" style="8" customWidth="1"/>
    <col min="4099" max="4099" width="44.83203125" style="8" customWidth="1"/>
    <col min="4100" max="4100" width="26.6640625" style="8" customWidth="1"/>
    <col min="4101" max="4101" width="24" style="8" customWidth="1"/>
    <col min="4102" max="4102" width="15.33203125" style="8" customWidth="1"/>
    <col min="4103" max="4103" width="13.5" style="8" customWidth="1"/>
    <col min="4104" max="4104" width="12.6640625" style="8" customWidth="1"/>
    <col min="4105" max="4106" width="12.5" style="8" customWidth="1"/>
    <col min="4107" max="4351" width="9.1640625" style="8"/>
    <col min="4352" max="4352" width="4.83203125" style="8" customWidth="1"/>
    <col min="4353" max="4353" width="5.6640625" style="8" customWidth="1"/>
    <col min="4354" max="4354" width="7" style="8" customWidth="1"/>
    <col min="4355" max="4355" width="44.83203125" style="8" customWidth="1"/>
    <col min="4356" max="4356" width="26.6640625" style="8" customWidth="1"/>
    <col min="4357" max="4357" width="24" style="8" customWidth="1"/>
    <col min="4358" max="4358" width="15.33203125" style="8" customWidth="1"/>
    <col min="4359" max="4359" width="13.5" style="8" customWidth="1"/>
    <col min="4360" max="4360" width="12.6640625" style="8" customWidth="1"/>
    <col min="4361" max="4362" width="12.5" style="8" customWidth="1"/>
    <col min="4363" max="4607" width="9.1640625" style="8"/>
    <col min="4608" max="4608" width="4.83203125" style="8" customWidth="1"/>
    <col min="4609" max="4609" width="5.6640625" style="8" customWidth="1"/>
    <col min="4610" max="4610" width="7" style="8" customWidth="1"/>
    <col min="4611" max="4611" width="44.83203125" style="8" customWidth="1"/>
    <col min="4612" max="4612" width="26.6640625" style="8" customWidth="1"/>
    <col min="4613" max="4613" width="24" style="8" customWidth="1"/>
    <col min="4614" max="4614" width="15.33203125" style="8" customWidth="1"/>
    <col min="4615" max="4615" width="13.5" style="8" customWidth="1"/>
    <col min="4616" max="4616" width="12.6640625" style="8" customWidth="1"/>
    <col min="4617" max="4618" width="12.5" style="8" customWidth="1"/>
    <col min="4619" max="4863" width="9.1640625" style="8"/>
    <col min="4864" max="4864" width="4.83203125" style="8" customWidth="1"/>
    <col min="4865" max="4865" width="5.6640625" style="8" customWidth="1"/>
    <col min="4866" max="4866" width="7" style="8" customWidth="1"/>
    <col min="4867" max="4867" width="44.83203125" style="8" customWidth="1"/>
    <col min="4868" max="4868" width="26.6640625" style="8" customWidth="1"/>
    <col min="4869" max="4869" width="24" style="8" customWidth="1"/>
    <col min="4870" max="4870" width="15.33203125" style="8" customWidth="1"/>
    <col min="4871" max="4871" width="13.5" style="8" customWidth="1"/>
    <col min="4872" max="4872" width="12.6640625" style="8" customWidth="1"/>
    <col min="4873" max="4874" width="12.5" style="8" customWidth="1"/>
    <col min="4875" max="5119" width="9.1640625" style="8"/>
    <col min="5120" max="5120" width="4.83203125" style="8" customWidth="1"/>
    <col min="5121" max="5121" width="5.6640625" style="8" customWidth="1"/>
    <col min="5122" max="5122" width="7" style="8" customWidth="1"/>
    <col min="5123" max="5123" width="44.83203125" style="8" customWidth="1"/>
    <col min="5124" max="5124" width="26.6640625" style="8" customWidth="1"/>
    <col min="5125" max="5125" width="24" style="8" customWidth="1"/>
    <col min="5126" max="5126" width="15.33203125" style="8" customWidth="1"/>
    <col min="5127" max="5127" width="13.5" style="8" customWidth="1"/>
    <col min="5128" max="5128" width="12.6640625" style="8" customWidth="1"/>
    <col min="5129" max="5130" width="12.5" style="8" customWidth="1"/>
    <col min="5131" max="5375" width="9.1640625" style="8"/>
    <col min="5376" max="5376" width="4.83203125" style="8" customWidth="1"/>
    <col min="5377" max="5377" width="5.6640625" style="8" customWidth="1"/>
    <col min="5378" max="5378" width="7" style="8" customWidth="1"/>
    <col min="5379" max="5379" width="44.83203125" style="8" customWidth="1"/>
    <col min="5380" max="5380" width="26.6640625" style="8" customWidth="1"/>
    <col min="5381" max="5381" width="24" style="8" customWidth="1"/>
    <col min="5382" max="5382" width="15.33203125" style="8" customWidth="1"/>
    <col min="5383" max="5383" width="13.5" style="8" customWidth="1"/>
    <col min="5384" max="5384" width="12.6640625" style="8" customWidth="1"/>
    <col min="5385" max="5386" width="12.5" style="8" customWidth="1"/>
    <col min="5387" max="5631" width="9.1640625" style="8"/>
    <col min="5632" max="5632" width="4.83203125" style="8" customWidth="1"/>
    <col min="5633" max="5633" width="5.6640625" style="8" customWidth="1"/>
    <col min="5634" max="5634" width="7" style="8" customWidth="1"/>
    <col min="5635" max="5635" width="44.83203125" style="8" customWidth="1"/>
    <col min="5636" max="5636" width="26.6640625" style="8" customWidth="1"/>
    <col min="5637" max="5637" width="24" style="8" customWidth="1"/>
    <col min="5638" max="5638" width="15.33203125" style="8" customWidth="1"/>
    <col min="5639" max="5639" width="13.5" style="8" customWidth="1"/>
    <col min="5640" max="5640" width="12.6640625" style="8" customWidth="1"/>
    <col min="5641" max="5642" width="12.5" style="8" customWidth="1"/>
    <col min="5643" max="5887" width="9.1640625" style="8"/>
    <col min="5888" max="5888" width="4.83203125" style="8" customWidth="1"/>
    <col min="5889" max="5889" width="5.6640625" style="8" customWidth="1"/>
    <col min="5890" max="5890" width="7" style="8" customWidth="1"/>
    <col min="5891" max="5891" width="44.83203125" style="8" customWidth="1"/>
    <col min="5892" max="5892" width="26.6640625" style="8" customWidth="1"/>
    <col min="5893" max="5893" width="24" style="8" customWidth="1"/>
    <col min="5894" max="5894" width="15.33203125" style="8" customWidth="1"/>
    <col min="5895" max="5895" width="13.5" style="8" customWidth="1"/>
    <col min="5896" max="5896" width="12.6640625" style="8" customWidth="1"/>
    <col min="5897" max="5898" width="12.5" style="8" customWidth="1"/>
    <col min="5899" max="6143" width="9.1640625" style="8"/>
    <col min="6144" max="6144" width="4.83203125" style="8" customWidth="1"/>
    <col min="6145" max="6145" width="5.6640625" style="8" customWidth="1"/>
    <col min="6146" max="6146" width="7" style="8" customWidth="1"/>
    <col min="6147" max="6147" width="44.83203125" style="8" customWidth="1"/>
    <col min="6148" max="6148" width="26.6640625" style="8" customWidth="1"/>
    <col min="6149" max="6149" width="24" style="8" customWidth="1"/>
    <col min="6150" max="6150" width="15.33203125" style="8" customWidth="1"/>
    <col min="6151" max="6151" width="13.5" style="8" customWidth="1"/>
    <col min="6152" max="6152" width="12.6640625" style="8" customWidth="1"/>
    <col min="6153" max="6154" width="12.5" style="8" customWidth="1"/>
    <col min="6155" max="6399" width="9.1640625" style="8"/>
    <col min="6400" max="6400" width="4.83203125" style="8" customWidth="1"/>
    <col min="6401" max="6401" width="5.6640625" style="8" customWidth="1"/>
    <col min="6402" max="6402" width="7" style="8" customWidth="1"/>
    <col min="6403" max="6403" width="44.83203125" style="8" customWidth="1"/>
    <col min="6404" max="6404" width="26.6640625" style="8" customWidth="1"/>
    <col min="6405" max="6405" width="24" style="8" customWidth="1"/>
    <col min="6406" max="6406" width="15.33203125" style="8" customWidth="1"/>
    <col min="6407" max="6407" width="13.5" style="8" customWidth="1"/>
    <col min="6408" max="6408" width="12.6640625" style="8" customWidth="1"/>
    <col min="6409" max="6410" width="12.5" style="8" customWidth="1"/>
    <col min="6411" max="6655" width="9.1640625" style="8"/>
    <col min="6656" max="6656" width="4.83203125" style="8" customWidth="1"/>
    <col min="6657" max="6657" width="5.6640625" style="8" customWidth="1"/>
    <col min="6658" max="6658" width="7" style="8" customWidth="1"/>
    <col min="6659" max="6659" width="44.83203125" style="8" customWidth="1"/>
    <col min="6660" max="6660" width="26.6640625" style="8" customWidth="1"/>
    <col min="6661" max="6661" width="24" style="8" customWidth="1"/>
    <col min="6662" max="6662" width="15.33203125" style="8" customWidth="1"/>
    <col min="6663" max="6663" width="13.5" style="8" customWidth="1"/>
    <col min="6664" max="6664" width="12.6640625" style="8" customWidth="1"/>
    <col min="6665" max="6666" width="12.5" style="8" customWidth="1"/>
    <col min="6667" max="6911" width="9.1640625" style="8"/>
    <col min="6912" max="6912" width="4.83203125" style="8" customWidth="1"/>
    <col min="6913" max="6913" width="5.6640625" style="8" customWidth="1"/>
    <col min="6914" max="6914" width="7" style="8" customWidth="1"/>
    <col min="6915" max="6915" width="44.83203125" style="8" customWidth="1"/>
    <col min="6916" max="6916" width="26.6640625" style="8" customWidth="1"/>
    <col min="6917" max="6917" width="24" style="8" customWidth="1"/>
    <col min="6918" max="6918" width="15.33203125" style="8" customWidth="1"/>
    <col min="6919" max="6919" width="13.5" style="8" customWidth="1"/>
    <col min="6920" max="6920" width="12.6640625" style="8" customWidth="1"/>
    <col min="6921" max="6922" width="12.5" style="8" customWidth="1"/>
    <col min="6923" max="7167" width="9.1640625" style="8"/>
    <col min="7168" max="7168" width="4.83203125" style="8" customWidth="1"/>
    <col min="7169" max="7169" width="5.6640625" style="8" customWidth="1"/>
    <col min="7170" max="7170" width="7" style="8" customWidth="1"/>
    <col min="7171" max="7171" width="44.83203125" style="8" customWidth="1"/>
    <col min="7172" max="7172" width="26.6640625" style="8" customWidth="1"/>
    <col min="7173" max="7173" width="24" style="8" customWidth="1"/>
    <col min="7174" max="7174" width="15.33203125" style="8" customWidth="1"/>
    <col min="7175" max="7175" width="13.5" style="8" customWidth="1"/>
    <col min="7176" max="7176" width="12.6640625" style="8" customWidth="1"/>
    <col min="7177" max="7178" width="12.5" style="8" customWidth="1"/>
    <col min="7179" max="7423" width="9.1640625" style="8"/>
    <col min="7424" max="7424" width="4.83203125" style="8" customWidth="1"/>
    <col min="7425" max="7425" width="5.6640625" style="8" customWidth="1"/>
    <col min="7426" max="7426" width="7" style="8" customWidth="1"/>
    <col min="7427" max="7427" width="44.83203125" style="8" customWidth="1"/>
    <col min="7428" max="7428" width="26.6640625" style="8" customWidth="1"/>
    <col min="7429" max="7429" width="24" style="8" customWidth="1"/>
    <col min="7430" max="7430" width="15.33203125" style="8" customWidth="1"/>
    <col min="7431" max="7431" width="13.5" style="8" customWidth="1"/>
    <col min="7432" max="7432" width="12.6640625" style="8" customWidth="1"/>
    <col min="7433" max="7434" width="12.5" style="8" customWidth="1"/>
    <col min="7435" max="7679" width="9.1640625" style="8"/>
    <col min="7680" max="7680" width="4.83203125" style="8" customWidth="1"/>
    <col min="7681" max="7681" width="5.6640625" style="8" customWidth="1"/>
    <col min="7682" max="7682" width="7" style="8" customWidth="1"/>
    <col min="7683" max="7683" width="44.83203125" style="8" customWidth="1"/>
    <col min="7684" max="7684" width="26.6640625" style="8" customWidth="1"/>
    <col min="7685" max="7685" width="24" style="8" customWidth="1"/>
    <col min="7686" max="7686" width="15.33203125" style="8" customWidth="1"/>
    <col min="7687" max="7687" width="13.5" style="8" customWidth="1"/>
    <col min="7688" max="7688" width="12.6640625" style="8" customWidth="1"/>
    <col min="7689" max="7690" width="12.5" style="8" customWidth="1"/>
    <col min="7691" max="7935" width="9.1640625" style="8"/>
    <col min="7936" max="7936" width="4.83203125" style="8" customWidth="1"/>
    <col min="7937" max="7937" width="5.6640625" style="8" customWidth="1"/>
    <col min="7938" max="7938" width="7" style="8" customWidth="1"/>
    <col min="7939" max="7939" width="44.83203125" style="8" customWidth="1"/>
    <col min="7940" max="7940" width="26.6640625" style="8" customWidth="1"/>
    <col min="7941" max="7941" width="24" style="8" customWidth="1"/>
    <col min="7942" max="7942" width="15.33203125" style="8" customWidth="1"/>
    <col min="7943" max="7943" width="13.5" style="8" customWidth="1"/>
    <col min="7944" max="7944" width="12.6640625" style="8" customWidth="1"/>
    <col min="7945" max="7946" width="12.5" style="8" customWidth="1"/>
    <col min="7947" max="8191" width="9.1640625" style="8"/>
    <col min="8192" max="8192" width="4.83203125" style="8" customWidth="1"/>
    <col min="8193" max="8193" width="5.6640625" style="8" customWidth="1"/>
    <col min="8194" max="8194" width="7" style="8" customWidth="1"/>
    <col min="8195" max="8195" width="44.83203125" style="8" customWidth="1"/>
    <col min="8196" max="8196" width="26.6640625" style="8" customWidth="1"/>
    <col min="8197" max="8197" width="24" style="8" customWidth="1"/>
    <col min="8198" max="8198" width="15.33203125" style="8" customWidth="1"/>
    <col min="8199" max="8199" width="13.5" style="8" customWidth="1"/>
    <col min="8200" max="8200" width="12.6640625" style="8" customWidth="1"/>
    <col min="8201" max="8202" width="12.5" style="8" customWidth="1"/>
    <col min="8203" max="8447" width="9.1640625" style="8"/>
    <col min="8448" max="8448" width="4.83203125" style="8" customWidth="1"/>
    <col min="8449" max="8449" width="5.6640625" style="8" customWidth="1"/>
    <col min="8450" max="8450" width="7" style="8" customWidth="1"/>
    <col min="8451" max="8451" width="44.83203125" style="8" customWidth="1"/>
    <col min="8452" max="8452" width="26.6640625" style="8" customWidth="1"/>
    <col min="8453" max="8453" width="24" style="8" customWidth="1"/>
    <col min="8454" max="8454" width="15.33203125" style="8" customWidth="1"/>
    <col min="8455" max="8455" width="13.5" style="8" customWidth="1"/>
    <col min="8456" max="8456" width="12.6640625" style="8" customWidth="1"/>
    <col min="8457" max="8458" width="12.5" style="8" customWidth="1"/>
    <col min="8459" max="8703" width="9.1640625" style="8"/>
    <col min="8704" max="8704" width="4.83203125" style="8" customWidth="1"/>
    <col min="8705" max="8705" width="5.6640625" style="8" customWidth="1"/>
    <col min="8706" max="8706" width="7" style="8" customWidth="1"/>
    <col min="8707" max="8707" width="44.83203125" style="8" customWidth="1"/>
    <col min="8708" max="8708" width="26.6640625" style="8" customWidth="1"/>
    <col min="8709" max="8709" width="24" style="8" customWidth="1"/>
    <col min="8710" max="8710" width="15.33203125" style="8" customWidth="1"/>
    <col min="8711" max="8711" width="13.5" style="8" customWidth="1"/>
    <col min="8712" max="8712" width="12.6640625" style="8" customWidth="1"/>
    <col min="8713" max="8714" width="12.5" style="8" customWidth="1"/>
    <col min="8715" max="8959" width="9.1640625" style="8"/>
    <col min="8960" max="8960" width="4.83203125" style="8" customWidth="1"/>
    <col min="8961" max="8961" width="5.6640625" style="8" customWidth="1"/>
    <col min="8962" max="8962" width="7" style="8" customWidth="1"/>
    <col min="8963" max="8963" width="44.83203125" style="8" customWidth="1"/>
    <col min="8964" max="8964" width="26.6640625" style="8" customWidth="1"/>
    <col min="8965" max="8965" width="24" style="8" customWidth="1"/>
    <col min="8966" max="8966" width="15.33203125" style="8" customWidth="1"/>
    <col min="8967" max="8967" width="13.5" style="8" customWidth="1"/>
    <col min="8968" max="8968" width="12.6640625" style="8" customWidth="1"/>
    <col min="8969" max="8970" width="12.5" style="8" customWidth="1"/>
    <col min="8971" max="9215" width="9.1640625" style="8"/>
    <col min="9216" max="9216" width="4.83203125" style="8" customWidth="1"/>
    <col min="9217" max="9217" width="5.6640625" style="8" customWidth="1"/>
    <col min="9218" max="9218" width="7" style="8" customWidth="1"/>
    <col min="9219" max="9219" width="44.83203125" style="8" customWidth="1"/>
    <col min="9220" max="9220" width="26.6640625" style="8" customWidth="1"/>
    <col min="9221" max="9221" width="24" style="8" customWidth="1"/>
    <col min="9222" max="9222" width="15.33203125" style="8" customWidth="1"/>
    <col min="9223" max="9223" width="13.5" style="8" customWidth="1"/>
    <col min="9224" max="9224" width="12.6640625" style="8" customWidth="1"/>
    <col min="9225" max="9226" width="12.5" style="8" customWidth="1"/>
    <col min="9227" max="9471" width="9.1640625" style="8"/>
    <col min="9472" max="9472" width="4.83203125" style="8" customWidth="1"/>
    <col min="9473" max="9473" width="5.6640625" style="8" customWidth="1"/>
    <col min="9474" max="9474" width="7" style="8" customWidth="1"/>
    <col min="9475" max="9475" width="44.83203125" style="8" customWidth="1"/>
    <col min="9476" max="9476" width="26.6640625" style="8" customWidth="1"/>
    <col min="9477" max="9477" width="24" style="8" customWidth="1"/>
    <col min="9478" max="9478" width="15.33203125" style="8" customWidth="1"/>
    <col min="9479" max="9479" width="13.5" style="8" customWidth="1"/>
    <col min="9480" max="9480" width="12.6640625" style="8" customWidth="1"/>
    <col min="9481" max="9482" width="12.5" style="8" customWidth="1"/>
    <col min="9483" max="9727" width="9.1640625" style="8"/>
    <col min="9728" max="9728" width="4.83203125" style="8" customWidth="1"/>
    <col min="9729" max="9729" width="5.6640625" style="8" customWidth="1"/>
    <col min="9730" max="9730" width="7" style="8" customWidth="1"/>
    <col min="9731" max="9731" width="44.83203125" style="8" customWidth="1"/>
    <col min="9732" max="9732" width="26.6640625" style="8" customWidth="1"/>
    <col min="9733" max="9733" width="24" style="8" customWidth="1"/>
    <col min="9734" max="9734" width="15.33203125" style="8" customWidth="1"/>
    <col min="9735" max="9735" width="13.5" style="8" customWidth="1"/>
    <col min="9736" max="9736" width="12.6640625" style="8" customWidth="1"/>
    <col min="9737" max="9738" width="12.5" style="8" customWidth="1"/>
    <col min="9739" max="9983" width="9.1640625" style="8"/>
    <col min="9984" max="9984" width="4.83203125" style="8" customWidth="1"/>
    <col min="9985" max="9985" width="5.6640625" style="8" customWidth="1"/>
    <col min="9986" max="9986" width="7" style="8" customWidth="1"/>
    <col min="9987" max="9987" width="44.83203125" style="8" customWidth="1"/>
    <col min="9988" max="9988" width="26.6640625" style="8" customWidth="1"/>
    <col min="9989" max="9989" width="24" style="8" customWidth="1"/>
    <col min="9990" max="9990" width="15.33203125" style="8" customWidth="1"/>
    <col min="9991" max="9991" width="13.5" style="8" customWidth="1"/>
    <col min="9992" max="9992" width="12.6640625" style="8" customWidth="1"/>
    <col min="9993" max="9994" width="12.5" style="8" customWidth="1"/>
    <col min="9995" max="10239" width="9.1640625" style="8"/>
    <col min="10240" max="10240" width="4.83203125" style="8" customWidth="1"/>
    <col min="10241" max="10241" width="5.6640625" style="8" customWidth="1"/>
    <col min="10242" max="10242" width="7" style="8" customWidth="1"/>
    <col min="10243" max="10243" width="44.83203125" style="8" customWidth="1"/>
    <col min="10244" max="10244" width="26.6640625" style="8" customWidth="1"/>
    <col min="10245" max="10245" width="24" style="8" customWidth="1"/>
    <col min="10246" max="10246" width="15.33203125" style="8" customWidth="1"/>
    <col min="10247" max="10247" width="13.5" style="8" customWidth="1"/>
    <col min="10248" max="10248" width="12.6640625" style="8" customWidth="1"/>
    <col min="10249" max="10250" width="12.5" style="8" customWidth="1"/>
    <col min="10251" max="10495" width="9.1640625" style="8"/>
    <col min="10496" max="10496" width="4.83203125" style="8" customWidth="1"/>
    <col min="10497" max="10497" width="5.6640625" style="8" customWidth="1"/>
    <col min="10498" max="10498" width="7" style="8" customWidth="1"/>
    <col min="10499" max="10499" width="44.83203125" style="8" customWidth="1"/>
    <col min="10500" max="10500" width="26.6640625" style="8" customWidth="1"/>
    <col min="10501" max="10501" width="24" style="8" customWidth="1"/>
    <col min="10502" max="10502" width="15.33203125" style="8" customWidth="1"/>
    <col min="10503" max="10503" width="13.5" style="8" customWidth="1"/>
    <col min="10504" max="10504" width="12.6640625" style="8" customWidth="1"/>
    <col min="10505" max="10506" width="12.5" style="8" customWidth="1"/>
    <col min="10507" max="10751" width="9.1640625" style="8"/>
    <col min="10752" max="10752" width="4.83203125" style="8" customWidth="1"/>
    <col min="10753" max="10753" width="5.6640625" style="8" customWidth="1"/>
    <col min="10754" max="10754" width="7" style="8" customWidth="1"/>
    <col min="10755" max="10755" width="44.83203125" style="8" customWidth="1"/>
    <col min="10756" max="10756" width="26.6640625" style="8" customWidth="1"/>
    <col min="10757" max="10757" width="24" style="8" customWidth="1"/>
    <col min="10758" max="10758" width="15.33203125" style="8" customWidth="1"/>
    <col min="10759" max="10759" width="13.5" style="8" customWidth="1"/>
    <col min="10760" max="10760" width="12.6640625" style="8" customWidth="1"/>
    <col min="10761" max="10762" width="12.5" style="8" customWidth="1"/>
    <col min="10763" max="11007" width="9.1640625" style="8"/>
    <col min="11008" max="11008" width="4.83203125" style="8" customWidth="1"/>
    <col min="11009" max="11009" width="5.6640625" style="8" customWidth="1"/>
    <col min="11010" max="11010" width="7" style="8" customWidth="1"/>
    <col min="11011" max="11011" width="44.83203125" style="8" customWidth="1"/>
    <col min="11012" max="11012" width="26.6640625" style="8" customWidth="1"/>
    <col min="11013" max="11013" width="24" style="8" customWidth="1"/>
    <col min="11014" max="11014" width="15.33203125" style="8" customWidth="1"/>
    <col min="11015" max="11015" width="13.5" style="8" customWidth="1"/>
    <col min="11016" max="11016" width="12.6640625" style="8" customWidth="1"/>
    <col min="11017" max="11018" width="12.5" style="8" customWidth="1"/>
    <col min="11019" max="11263" width="9.1640625" style="8"/>
    <col min="11264" max="11264" width="4.83203125" style="8" customWidth="1"/>
    <col min="11265" max="11265" width="5.6640625" style="8" customWidth="1"/>
    <col min="11266" max="11266" width="7" style="8" customWidth="1"/>
    <col min="11267" max="11267" width="44.83203125" style="8" customWidth="1"/>
    <col min="11268" max="11268" width="26.6640625" style="8" customWidth="1"/>
    <col min="11269" max="11269" width="24" style="8" customWidth="1"/>
    <col min="11270" max="11270" width="15.33203125" style="8" customWidth="1"/>
    <col min="11271" max="11271" width="13.5" style="8" customWidth="1"/>
    <col min="11272" max="11272" width="12.6640625" style="8" customWidth="1"/>
    <col min="11273" max="11274" width="12.5" style="8" customWidth="1"/>
    <col min="11275" max="11519" width="9.1640625" style="8"/>
    <col min="11520" max="11520" width="4.83203125" style="8" customWidth="1"/>
    <col min="11521" max="11521" width="5.6640625" style="8" customWidth="1"/>
    <col min="11522" max="11522" width="7" style="8" customWidth="1"/>
    <col min="11523" max="11523" width="44.83203125" style="8" customWidth="1"/>
    <col min="11524" max="11524" width="26.6640625" style="8" customWidth="1"/>
    <col min="11525" max="11525" width="24" style="8" customWidth="1"/>
    <col min="11526" max="11526" width="15.33203125" style="8" customWidth="1"/>
    <col min="11527" max="11527" width="13.5" style="8" customWidth="1"/>
    <col min="11528" max="11528" width="12.6640625" style="8" customWidth="1"/>
    <col min="11529" max="11530" width="12.5" style="8" customWidth="1"/>
    <col min="11531" max="11775" width="9.1640625" style="8"/>
    <col min="11776" max="11776" width="4.83203125" style="8" customWidth="1"/>
    <col min="11777" max="11777" width="5.6640625" style="8" customWidth="1"/>
    <col min="11778" max="11778" width="7" style="8" customWidth="1"/>
    <col min="11779" max="11779" width="44.83203125" style="8" customWidth="1"/>
    <col min="11780" max="11780" width="26.6640625" style="8" customWidth="1"/>
    <col min="11781" max="11781" width="24" style="8" customWidth="1"/>
    <col min="11782" max="11782" width="15.33203125" style="8" customWidth="1"/>
    <col min="11783" max="11783" width="13.5" style="8" customWidth="1"/>
    <col min="11784" max="11784" width="12.6640625" style="8" customWidth="1"/>
    <col min="11785" max="11786" width="12.5" style="8" customWidth="1"/>
    <col min="11787" max="12031" width="9.1640625" style="8"/>
    <col min="12032" max="12032" width="4.83203125" style="8" customWidth="1"/>
    <col min="12033" max="12033" width="5.6640625" style="8" customWidth="1"/>
    <col min="12034" max="12034" width="7" style="8" customWidth="1"/>
    <col min="12035" max="12035" width="44.83203125" style="8" customWidth="1"/>
    <col min="12036" max="12036" width="26.6640625" style="8" customWidth="1"/>
    <col min="12037" max="12037" width="24" style="8" customWidth="1"/>
    <col min="12038" max="12038" width="15.33203125" style="8" customWidth="1"/>
    <col min="12039" max="12039" width="13.5" style="8" customWidth="1"/>
    <col min="12040" max="12040" width="12.6640625" style="8" customWidth="1"/>
    <col min="12041" max="12042" width="12.5" style="8" customWidth="1"/>
    <col min="12043" max="12287" width="9.1640625" style="8"/>
    <col min="12288" max="12288" width="4.83203125" style="8" customWidth="1"/>
    <col min="12289" max="12289" width="5.6640625" style="8" customWidth="1"/>
    <col min="12290" max="12290" width="7" style="8" customWidth="1"/>
    <col min="12291" max="12291" width="44.83203125" style="8" customWidth="1"/>
    <col min="12292" max="12292" width="26.6640625" style="8" customWidth="1"/>
    <col min="12293" max="12293" width="24" style="8" customWidth="1"/>
    <col min="12294" max="12294" width="15.33203125" style="8" customWidth="1"/>
    <col min="12295" max="12295" width="13.5" style="8" customWidth="1"/>
    <col min="12296" max="12296" width="12.6640625" style="8" customWidth="1"/>
    <col min="12297" max="12298" width="12.5" style="8" customWidth="1"/>
    <col min="12299" max="12543" width="9.1640625" style="8"/>
    <col min="12544" max="12544" width="4.83203125" style="8" customWidth="1"/>
    <col min="12545" max="12545" width="5.6640625" style="8" customWidth="1"/>
    <col min="12546" max="12546" width="7" style="8" customWidth="1"/>
    <col min="12547" max="12547" width="44.83203125" style="8" customWidth="1"/>
    <col min="12548" max="12548" width="26.6640625" style="8" customWidth="1"/>
    <col min="12549" max="12549" width="24" style="8" customWidth="1"/>
    <col min="12550" max="12550" width="15.33203125" style="8" customWidth="1"/>
    <col min="12551" max="12551" width="13.5" style="8" customWidth="1"/>
    <col min="12552" max="12552" width="12.6640625" style="8" customWidth="1"/>
    <col min="12553" max="12554" width="12.5" style="8" customWidth="1"/>
    <col min="12555" max="12799" width="9.1640625" style="8"/>
    <col min="12800" max="12800" width="4.83203125" style="8" customWidth="1"/>
    <col min="12801" max="12801" width="5.6640625" style="8" customWidth="1"/>
    <col min="12802" max="12802" width="7" style="8" customWidth="1"/>
    <col min="12803" max="12803" width="44.83203125" style="8" customWidth="1"/>
    <col min="12804" max="12804" width="26.6640625" style="8" customWidth="1"/>
    <col min="12805" max="12805" width="24" style="8" customWidth="1"/>
    <col min="12806" max="12806" width="15.33203125" style="8" customWidth="1"/>
    <col min="12807" max="12807" width="13.5" style="8" customWidth="1"/>
    <col min="12808" max="12808" width="12.6640625" style="8" customWidth="1"/>
    <col min="12809" max="12810" width="12.5" style="8" customWidth="1"/>
    <col min="12811" max="13055" width="9.1640625" style="8"/>
    <col min="13056" max="13056" width="4.83203125" style="8" customWidth="1"/>
    <col min="13057" max="13057" width="5.6640625" style="8" customWidth="1"/>
    <col min="13058" max="13058" width="7" style="8" customWidth="1"/>
    <col min="13059" max="13059" width="44.83203125" style="8" customWidth="1"/>
    <col min="13060" max="13060" width="26.6640625" style="8" customWidth="1"/>
    <col min="13061" max="13061" width="24" style="8" customWidth="1"/>
    <col min="13062" max="13062" width="15.33203125" style="8" customWidth="1"/>
    <col min="13063" max="13063" width="13.5" style="8" customWidth="1"/>
    <col min="13064" max="13064" width="12.6640625" style="8" customWidth="1"/>
    <col min="13065" max="13066" width="12.5" style="8" customWidth="1"/>
    <col min="13067" max="13311" width="9.1640625" style="8"/>
    <col min="13312" max="13312" width="4.83203125" style="8" customWidth="1"/>
    <col min="13313" max="13313" width="5.6640625" style="8" customWidth="1"/>
    <col min="13314" max="13314" width="7" style="8" customWidth="1"/>
    <col min="13315" max="13315" width="44.83203125" style="8" customWidth="1"/>
    <col min="13316" max="13316" width="26.6640625" style="8" customWidth="1"/>
    <col min="13317" max="13317" width="24" style="8" customWidth="1"/>
    <col min="13318" max="13318" width="15.33203125" style="8" customWidth="1"/>
    <col min="13319" max="13319" width="13.5" style="8" customWidth="1"/>
    <col min="13320" max="13320" width="12.6640625" style="8" customWidth="1"/>
    <col min="13321" max="13322" width="12.5" style="8" customWidth="1"/>
    <col min="13323" max="13567" width="9.1640625" style="8"/>
    <col min="13568" max="13568" width="4.83203125" style="8" customWidth="1"/>
    <col min="13569" max="13569" width="5.6640625" style="8" customWidth="1"/>
    <col min="13570" max="13570" width="7" style="8" customWidth="1"/>
    <col min="13571" max="13571" width="44.83203125" style="8" customWidth="1"/>
    <col min="13572" max="13572" width="26.6640625" style="8" customWidth="1"/>
    <col min="13573" max="13573" width="24" style="8" customWidth="1"/>
    <col min="13574" max="13574" width="15.33203125" style="8" customWidth="1"/>
    <col min="13575" max="13575" width="13.5" style="8" customWidth="1"/>
    <col min="13576" max="13576" width="12.6640625" style="8" customWidth="1"/>
    <col min="13577" max="13578" width="12.5" style="8" customWidth="1"/>
    <col min="13579" max="13823" width="9.1640625" style="8"/>
    <col min="13824" max="13824" width="4.83203125" style="8" customWidth="1"/>
    <col min="13825" max="13825" width="5.6640625" style="8" customWidth="1"/>
    <col min="13826" max="13826" width="7" style="8" customWidth="1"/>
    <col min="13827" max="13827" width="44.83203125" style="8" customWidth="1"/>
    <col min="13828" max="13828" width="26.6640625" style="8" customWidth="1"/>
    <col min="13829" max="13829" width="24" style="8" customWidth="1"/>
    <col min="13830" max="13830" width="15.33203125" style="8" customWidth="1"/>
    <col min="13831" max="13831" width="13.5" style="8" customWidth="1"/>
    <col min="13832" max="13832" width="12.6640625" style="8" customWidth="1"/>
    <col min="13833" max="13834" width="12.5" style="8" customWidth="1"/>
    <col min="13835" max="14079" width="9.1640625" style="8"/>
    <col min="14080" max="14080" width="4.83203125" style="8" customWidth="1"/>
    <col min="14081" max="14081" width="5.6640625" style="8" customWidth="1"/>
    <col min="14082" max="14082" width="7" style="8" customWidth="1"/>
    <col min="14083" max="14083" width="44.83203125" style="8" customWidth="1"/>
    <col min="14084" max="14084" width="26.6640625" style="8" customWidth="1"/>
    <col min="14085" max="14085" width="24" style="8" customWidth="1"/>
    <col min="14086" max="14086" width="15.33203125" style="8" customWidth="1"/>
    <col min="14087" max="14087" width="13.5" style="8" customWidth="1"/>
    <col min="14088" max="14088" width="12.6640625" style="8" customWidth="1"/>
    <col min="14089" max="14090" width="12.5" style="8" customWidth="1"/>
    <col min="14091" max="14335" width="9.1640625" style="8"/>
    <col min="14336" max="14336" width="4.83203125" style="8" customWidth="1"/>
    <col min="14337" max="14337" width="5.6640625" style="8" customWidth="1"/>
    <col min="14338" max="14338" width="7" style="8" customWidth="1"/>
    <col min="14339" max="14339" width="44.83203125" style="8" customWidth="1"/>
    <col min="14340" max="14340" width="26.6640625" style="8" customWidth="1"/>
    <col min="14341" max="14341" width="24" style="8" customWidth="1"/>
    <col min="14342" max="14342" width="15.33203125" style="8" customWidth="1"/>
    <col min="14343" max="14343" width="13.5" style="8" customWidth="1"/>
    <col min="14344" max="14344" width="12.6640625" style="8" customWidth="1"/>
    <col min="14345" max="14346" width="12.5" style="8" customWidth="1"/>
    <col min="14347" max="14591" width="9.1640625" style="8"/>
    <col min="14592" max="14592" width="4.83203125" style="8" customWidth="1"/>
    <col min="14593" max="14593" width="5.6640625" style="8" customWidth="1"/>
    <col min="14594" max="14594" width="7" style="8" customWidth="1"/>
    <col min="14595" max="14595" width="44.83203125" style="8" customWidth="1"/>
    <col min="14596" max="14596" width="26.6640625" style="8" customWidth="1"/>
    <col min="14597" max="14597" width="24" style="8" customWidth="1"/>
    <col min="14598" max="14598" width="15.33203125" style="8" customWidth="1"/>
    <col min="14599" max="14599" width="13.5" style="8" customWidth="1"/>
    <col min="14600" max="14600" width="12.6640625" style="8" customWidth="1"/>
    <col min="14601" max="14602" width="12.5" style="8" customWidth="1"/>
    <col min="14603" max="14847" width="9.1640625" style="8"/>
    <col min="14848" max="14848" width="4.83203125" style="8" customWidth="1"/>
    <col min="14849" max="14849" width="5.6640625" style="8" customWidth="1"/>
    <col min="14850" max="14850" width="7" style="8" customWidth="1"/>
    <col min="14851" max="14851" width="44.83203125" style="8" customWidth="1"/>
    <col min="14852" max="14852" width="26.6640625" style="8" customWidth="1"/>
    <col min="14853" max="14853" width="24" style="8" customWidth="1"/>
    <col min="14854" max="14854" width="15.33203125" style="8" customWidth="1"/>
    <col min="14855" max="14855" width="13.5" style="8" customWidth="1"/>
    <col min="14856" max="14856" width="12.6640625" style="8" customWidth="1"/>
    <col min="14857" max="14858" width="12.5" style="8" customWidth="1"/>
    <col min="14859" max="15103" width="9.1640625" style="8"/>
    <col min="15104" max="15104" width="4.83203125" style="8" customWidth="1"/>
    <col min="15105" max="15105" width="5.6640625" style="8" customWidth="1"/>
    <col min="15106" max="15106" width="7" style="8" customWidth="1"/>
    <col min="15107" max="15107" width="44.83203125" style="8" customWidth="1"/>
    <col min="15108" max="15108" width="26.6640625" style="8" customWidth="1"/>
    <col min="15109" max="15109" width="24" style="8" customWidth="1"/>
    <col min="15110" max="15110" width="15.33203125" style="8" customWidth="1"/>
    <col min="15111" max="15111" width="13.5" style="8" customWidth="1"/>
    <col min="15112" max="15112" width="12.6640625" style="8" customWidth="1"/>
    <col min="15113" max="15114" width="12.5" style="8" customWidth="1"/>
    <col min="15115" max="15359" width="9.1640625" style="8"/>
    <col min="15360" max="15360" width="4.83203125" style="8" customWidth="1"/>
    <col min="15361" max="15361" width="5.6640625" style="8" customWidth="1"/>
    <col min="15362" max="15362" width="7" style="8" customWidth="1"/>
    <col min="15363" max="15363" width="44.83203125" style="8" customWidth="1"/>
    <col min="15364" max="15364" width="26.6640625" style="8" customWidth="1"/>
    <col min="15365" max="15365" width="24" style="8" customWidth="1"/>
    <col min="15366" max="15366" width="15.33203125" style="8" customWidth="1"/>
    <col min="15367" max="15367" width="13.5" style="8" customWidth="1"/>
    <col min="15368" max="15368" width="12.6640625" style="8" customWidth="1"/>
    <col min="15369" max="15370" width="12.5" style="8" customWidth="1"/>
    <col min="15371" max="15615" width="9.1640625" style="8"/>
    <col min="15616" max="15616" width="4.83203125" style="8" customWidth="1"/>
    <col min="15617" max="15617" width="5.6640625" style="8" customWidth="1"/>
    <col min="15618" max="15618" width="7" style="8" customWidth="1"/>
    <col min="15619" max="15619" width="44.83203125" style="8" customWidth="1"/>
    <col min="15620" max="15620" width="26.6640625" style="8" customWidth="1"/>
    <col min="15621" max="15621" width="24" style="8" customWidth="1"/>
    <col min="15622" max="15622" width="15.33203125" style="8" customWidth="1"/>
    <col min="15623" max="15623" width="13.5" style="8" customWidth="1"/>
    <col min="15624" max="15624" width="12.6640625" style="8" customWidth="1"/>
    <col min="15625" max="15626" width="12.5" style="8" customWidth="1"/>
    <col min="15627" max="15871" width="9.1640625" style="8"/>
    <col min="15872" max="15872" width="4.83203125" style="8" customWidth="1"/>
    <col min="15873" max="15873" width="5.6640625" style="8" customWidth="1"/>
    <col min="15874" max="15874" width="7" style="8" customWidth="1"/>
    <col min="15875" max="15875" width="44.83203125" style="8" customWidth="1"/>
    <col min="15876" max="15876" width="26.6640625" style="8" customWidth="1"/>
    <col min="15877" max="15877" width="24" style="8" customWidth="1"/>
    <col min="15878" max="15878" width="15.33203125" style="8" customWidth="1"/>
    <col min="15879" max="15879" width="13.5" style="8" customWidth="1"/>
    <col min="15880" max="15880" width="12.6640625" style="8" customWidth="1"/>
    <col min="15881" max="15882" width="12.5" style="8" customWidth="1"/>
    <col min="15883" max="16127" width="9.1640625" style="8"/>
    <col min="16128" max="16128" width="4.83203125" style="8" customWidth="1"/>
    <col min="16129" max="16129" width="5.6640625" style="8" customWidth="1"/>
    <col min="16130" max="16130" width="7" style="8" customWidth="1"/>
    <col min="16131" max="16131" width="44.83203125" style="8" customWidth="1"/>
    <col min="16132" max="16132" width="26.6640625" style="8" customWidth="1"/>
    <col min="16133" max="16133" width="24" style="8" customWidth="1"/>
    <col min="16134" max="16134" width="15.33203125" style="8" customWidth="1"/>
    <col min="16135" max="16135" width="13.5" style="8" customWidth="1"/>
    <col min="16136" max="16136" width="12.6640625" style="8" customWidth="1"/>
    <col min="16137" max="16138" width="12.5" style="8" customWidth="1"/>
    <col min="16139" max="16384" width="9.1640625" style="8"/>
  </cols>
  <sheetData>
    <row r="1" spans="1:10" ht="33.75" customHeight="1" x14ac:dyDescent="0.15">
      <c r="A1" s="77" t="s">
        <v>892</v>
      </c>
      <c r="B1" s="429"/>
      <c r="C1" s="429"/>
      <c r="D1" s="406"/>
      <c r="E1" s="406"/>
      <c r="F1" s="406"/>
      <c r="G1" s="406"/>
      <c r="H1" s="406"/>
      <c r="I1" s="407"/>
      <c r="J1" s="408"/>
    </row>
    <row r="2" spans="1:10" ht="66" customHeight="1" x14ac:dyDescent="0.15">
      <c r="A2" s="29" t="s">
        <v>0</v>
      </c>
      <c r="B2" s="29" t="s">
        <v>1</v>
      </c>
      <c r="C2" s="30" t="s">
        <v>48</v>
      </c>
      <c r="D2" s="29" t="s">
        <v>14</v>
      </c>
      <c r="E2" s="29" t="s">
        <v>3</v>
      </c>
      <c r="F2" s="29" t="s">
        <v>15</v>
      </c>
      <c r="G2" s="29" t="s">
        <v>4</v>
      </c>
      <c r="H2" s="31" t="s">
        <v>5</v>
      </c>
      <c r="I2" s="96" t="s">
        <v>689</v>
      </c>
      <c r="J2" s="96" t="s">
        <v>690</v>
      </c>
    </row>
    <row r="3" spans="1:10" x14ac:dyDescent="0.15">
      <c r="A3" s="409" t="s">
        <v>6</v>
      </c>
      <c r="B3" s="430"/>
      <c r="C3" s="430"/>
      <c r="D3" s="409"/>
      <c r="E3" s="409"/>
      <c r="F3" s="409"/>
      <c r="G3" s="409"/>
      <c r="H3" s="409"/>
      <c r="I3" s="410"/>
      <c r="J3" s="411"/>
    </row>
    <row r="4" spans="1:10" s="9" customFormat="1" ht="28" x14ac:dyDescent="0.15">
      <c r="A4" s="207" t="s">
        <v>32</v>
      </c>
      <c r="B4" s="412">
        <v>6028</v>
      </c>
      <c r="C4" s="413">
        <v>3868</v>
      </c>
      <c r="D4" s="125" t="s">
        <v>578</v>
      </c>
      <c r="E4" s="126" t="s">
        <v>579</v>
      </c>
      <c r="F4" s="127" t="s">
        <v>580</v>
      </c>
      <c r="G4" s="289" t="s">
        <v>72</v>
      </c>
      <c r="H4" s="207">
        <v>1</v>
      </c>
      <c r="I4" s="232">
        <v>0</v>
      </c>
      <c r="J4" s="414">
        <f>H4*I4</f>
        <v>0</v>
      </c>
    </row>
    <row r="5" spans="1:10" s="9" customFormat="1" ht="28" x14ac:dyDescent="0.15">
      <c r="A5" s="207" t="s">
        <v>33</v>
      </c>
      <c r="B5" s="375">
        <v>6029</v>
      </c>
      <c r="C5" s="375">
        <v>3868</v>
      </c>
      <c r="D5" s="126" t="s">
        <v>581</v>
      </c>
      <c r="E5" s="129" t="s">
        <v>579</v>
      </c>
      <c r="F5" s="129" t="s">
        <v>582</v>
      </c>
      <c r="G5" s="289" t="s">
        <v>72</v>
      </c>
      <c r="H5" s="207">
        <v>1</v>
      </c>
      <c r="I5" s="232">
        <v>0</v>
      </c>
      <c r="J5" s="414">
        <f t="shared" ref="J5:J59" si="0">H5*I5</f>
        <v>0</v>
      </c>
    </row>
    <row r="6" spans="1:10" s="9" customFormat="1" ht="14" x14ac:dyDescent="0.15">
      <c r="A6" s="207" t="s">
        <v>34</v>
      </c>
      <c r="B6" s="431">
        <v>6041</v>
      </c>
      <c r="C6" s="431">
        <v>3875</v>
      </c>
      <c r="D6" s="415" t="s">
        <v>60</v>
      </c>
      <c r="E6" s="415" t="s">
        <v>61</v>
      </c>
      <c r="F6" s="126" t="s">
        <v>68</v>
      </c>
      <c r="G6" s="289" t="s">
        <v>62</v>
      </c>
      <c r="H6" s="231">
        <v>27</v>
      </c>
      <c r="I6" s="416">
        <v>0</v>
      </c>
      <c r="J6" s="414">
        <f t="shared" si="0"/>
        <v>0</v>
      </c>
    </row>
    <row r="7" spans="1:10" s="9" customFormat="1" ht="14" x14ac:dyDescent="0.15">
      <c r="A7" s="207" t="s">
        <v>35</v>
      </c>
      <c r="B7" s="431">
        <v>6042</v>
      </c>
      <c r="C7" s="431">
        <v>3875</v>
      </c>
      <c r="D7" s="415" t="s">
        <v>583</v>
      </c>
      <c r="E7" s="415" t="s">
        <v>61</v>
      </c>
      <c r="F7" s="126" t="s">
        <v>68</v>
      </c>
      <c r="G7" s="289" t="s">
        <v>62</v>
      </c>
      <c r="H7" s="231">
        <v>27</v>
      </c>
      <c r="I7" s="416">
        <v>0</v>
      </c>
      <c r="J7" s="414">
        <f t="shared" si="0"/>
        <v>0</v>
      </c>
    </row>
    <row r="8" spans="1:10" ht="14" x14ac:dyDescent="0.15">
      <c r="A8" s="207" t="s">
        <v>36</v>
      </c>
      <c r="B8" s="431"/>
      <c r="C8" s="431">
        <v>13582</v>
      </c>
      <c r="D8" s="415" t="s">
        <v>746</v>
      </c>
      <c r="E8" s="415" t="s">
        <v>747</v>
      </c>
      <c r="F8" s="126" t="s">
        <v>748</v>
      </c>
      <c r="G8" s="289" t="s">
        <v>62</v>
      </c>
      <c r="H8" s="231">
        <v>7</v>
      </c>
      <c r="I8" s="416">
        <v>0</v>
      </c>
      <c r="J8" s="414">
        <f t="shared" si="0"/>
        <v>0</v>
      </c>
    </row>
    <row r="9" spans="1:10" ht="28" x14ac:dyDescent="0.15">
      <c r="A9" s="207" t="s">
        <v>37</v>
      </c>
      <c r="B9" s="375">
        <v>6100</v>
      </c>
      <c r="C9" s="375">
        <v>3925</v>
      </c>
      <c r="D9" s="126" t="s">
        <v>584</v>
      </c>
      <c r="E9" s="126" t="s">
        <v>585</v>
      </c>
      <c r="F9" s="126" t="s">
        <v>586</v>
      </c>
      <c r="G9" s="289" t="s">
        <v>72</v>
      </c>
      <c r="H9" s="231">
        <v>1</v>
      </c>
      <c r="I9" s="416">
        <v>0</v>
      </c>
      <c r="J9" s="414">
        <f t="shared" si="0"/>
        <v>0</v>
      </c>
    </row>
    <row r="10" spans="1:10" ht="28" x14ac:dyDescent="0.15">
      <c r="A10" s="207" t="s">
        <v>38</v>
      </c>
      <c r="B10" s="375">
        <v>6101</v>
      </c>
      <c r="C10" s="375">
        <v>3925</v>
      </c>
      <c r="D10" s="126" t="s">
        <v>587</v>
      </c>
      <c r="E10" s="126" t="s">
        <v>585</v>
      </c>
      <c r="F10" s="126" t="s">
        <v>586</v>
      </c>
      <c r="G10" s="289" t="s">
        <v>72</v>
      </c>
      <c r="H10" s="207">
        <v>1</v>
      </c>
      <c r="I10" s="232">
        <v>0</v>
      </c>
      <c r="J10" s="414">
        <f t="shared" si="0"/>
        <v>0</v>
      </c>
    </row>
    <row r="11" spans="1:10" s="9" customFormat="1" ht="28" x14ac:dyDescent="0.15">
      <c r="A11" s="207" t="s">
        <v>39</v>
      </c>
      <c r="B11" s="72">
        <v>6144</v>
      </c>
      <c r="C11" s="72">
        <v>3960</v>
      </c>
      <c r="D11" s="62" t="s">
        <v>351</v>
      </c>
      <c r="E11" s="405" t="s">
        <v>356</v>
      </c>
      <c r="F11" s="62" t="s">
        <v>588</v>
      </c>
      <c r="G11" s="289" t="s">
        <v>72</v>
      </c>
      <c r="H11" s="207">
        <v>1</v>
      </c>
      <c r="I11" s="232">
        <v>0</v>
      </c>
      <c r="J11" s="414">
        <f t="shared" si="0"/>
        <v>0</v>
      </c>
    </row>
    <row r="12" spans="1:10" s="9" customFormat="1" ht="14" x14ac:dyDescent="0.15">
      <c r="A12" s="207" t="s">
        <v>40</v>
      </c>
      <c r="B12" s="72">
        <v>5991</v>
      </c>
      <c r="C12" s="72"/>
      <c r="D12" s="126" t="s">
        <v>236</v>
      </c>
      <c r="E12" s="417" t="s">
        <v>67</v>
      </c>
      <c r="F12" s="126" t="s">
        <v>68</v>
      </c>
      <c r="G12" s="289" t="s">
        <v>62</v>
      </c>
      <c r="H12" s="207">
        <v>28</v>
      </c>
      <c r="I12" s="232">
        <v>0</v>
      </c>
      <c r="J12" s="414">
        <f t="shared" si="0"/>
        <v>0</v>
      </c>
    </row>
    <row r="13" spans="1:10" s="9" customFormat="1" ht="28" x14ac:dyDescent="0.15">
      <c r="A13" s="207" t="s">
        <v>41</v>
      </c>
      <c r="B13" s="72">
        <v>7001</v>
      </c>
      <c r="C13" s="72">
        <v>4741</v>
      </c>
      <c r="D13" s="129" t="s">
        <v>589</v>
      </c>
      <c r="E13" s="62" t="s">
        <v>432</v>
      </c>
      <c r="F13" s="129" t="s">
        <v>68</v>
      </c>
      <c r="G13" s="289" t="s">
        <v>62</v>
      </c>
      <c r="H13" s="207">
        <v>28</v>
      </c>
      <c r="I13" s="232">
        <v>0</v>
      </c>
      <c r="J13" s="414">
        <f t="shared" si="0"/>
        <v>0</v>
      </c>
    </row>
    <row r="14" spans="1:10" s="9" customFormat="1" ht="28" x14ac:dyDescent="0.15">
      <c r="A14" s="207" t="s">
        <v>42</v>
      </c>
      <c r="B14" s="72"/>
      <c r="C14" s="72"/>
      <c r="D14" s="129" t="s">
        <v>591</v>
      </c>
      <c r="E14" s="62" t="s">
        <v>1206</v>
      </c>
      <c r="F14" s="129" t="s">
        <v>68</v>
      </c>
      <c r="G14" s="289" t="s">
        <v>62</v>
      </c>
      <c r="H14" s="207">
        <v>20</v>
      </c>
      <c r="I14" s="232">
        <v>0</v>
      </c>
      <c r="J14" s="414">
        <f t="shared" si="0"/>
        <v>0</v>
      </c>
    </row>
    <row r="15" spans="1:10" s="9" customFormat="1" ht="14" x14ac:dyDescent="0.15">
      <c r="A15" s="207" t="s">
        <v>43</v>
      </c>
      <c r="B15" s="431">
        <v>6123</v>
      </c>
      <c r="C15" s="431">
        <v>3940</v>
      </c>
      <c r="D15" s="415" t="s">
        <v>590</v>
      </c>
      <c r="E15" s="415" t="s">
        <v>174</v>
      </c>
      <c r="F15" s="129" t="s">
        <v>68</v>
      </c>
      <c r="G15" s="289" t="s">
        <v>62</v>
      </c>
      <c r="H15" s="207">
        <v>27</v>
      </c>
      <c r="I15" s="232">
        <v>0</v>
      </c>
      <c r="J15" s="414">
        <f t="shared" si="0"/>
        <v>0</v>
      </c>
    </row>
    <row r="16" spans="1:10" s="9" customFormat="1" x14ac:dyDescent="0.15">
      <c r="A16" s="409" t="s">
        <v>7</v>
      </c>
      <c r="B16" s="432"/>
      <c r="C16" s="432"/>
      <c r="D16" s="418"/>
      <c r="E16" s="418"/>
      <c r="F16" s="418"/>
      <c r="G16" s="418"/>
      <c r="H16" s="418"/>
      <c r="I16" s="419"/>
      <c r="J16" s="420"/>
    </row>
    <row r="17" spans="1:10" s="9" customFormat="1" ht="42" x14ac:dyDescent="0.15">
      <c r="A17" s="207" t="s">
        <v>32</v>
      </c>
      <c r="B17" s="373">
        <v>6484</v>
      </c>
      <c r="C17" s="104">
        <v>4286</v>
      </c>
      <c r="D17" s="70" t="s">
        <v>592</v>
      </c>
      <c r="E17" s="70" t="s">
        <v>745</v>
      </c>
      <c r="F17" s="128" t="s">
        <v>68</v>
      </c>
      <c r="G17" s="289" t="s">
        <v>72</v>
      </c>
      <c r="H17" s="231">
        <v>20</v>
      </c>
      <c r="I17" s="416">
        <v>0</v>
      </c>
      <c r="J17" s="414">
        <f t="shared" si="0"/>
        <v>0</v>
      </c>
    </row>
    <row r="18" spans="1:10" s="9" customFormat="1" ht="28" x14ac:dyDescent="0.15">
      <c r="A18" s="207" t="s">
        <v>33</v>
      </c>
      <c r="B18" s="104">
        <v>6485</v>
      </c>
      <c r="C18" s="104">
        <v>4286</v>
      </c>
      <c r="D18" s="70" t="s">
        <v>593</v>
      </c>
      <c r="E18" s="70" t="s">
        <v>749</v>
      </c>
      <c r="F18" s="128" t="s">
        <v>595</v>
      </c>
      <c r="G18" s="289" t="s">
        <v>72</v>
      </c>
      <c r="H18" s="231">
        <v>20</v>
      </c>
      <c r="I18" s="416">
        <v>0</v>
      </c>
      <c r="J18" s="414">
        <f t="shared" si="0"/>
        <v>0</v>
      </c>
    </row>
    <row r="19" spans="1:10" ht="14" x14ac:dyDescent="0.15">
      <c r="A19" s="207" t="s">
        <v>34</v>
      </c>
      <c r="B19" s="431">
        <v>7071</v>
      </c>
      <c r="C19" s="431">
        <v>4809</v>
      </c>
      <c r="D19" s="415" t="s">
        <v>69</v>
      </c>
      <c r="E19" s="415" t="s">
        <v>61</v>
      </c>
      <c r="F19" s="70" t="s">
        <v>175</v>
      </c>
      <c r="G19" s="289" t="s">
        <v>62</v>
      </c>
      <c r="H19" s="231">
        <v>4</v>
      </c>
      <c r="I19" s="416">
        <v>0</v>
      </c>
      <c r="J19" s="414">
        <f t="shared" si="0"/>
        <v>0</v>
      </c>
    </row>
    <row r="20" spans="1:10" ht="14" x14ac:dyDescent="0.15">
      <c r="A20" s="207" t="s">
        <v>35</v>
      </c>
      <c r="B20" s="431">
        <v>7059</v>
      </c>
      <c r="C20" s="431">
        <v>4799</v>
      </c>
      <c r="D20" s="415" t="s">
        <v>596</v>
      </c>
      <c r="E20" s="415" t="s">
        <v>174</v>
      </c>
      <c r="F20" s="129" t="s">
        <v>175</v>
      </c>
      <c r="G20" s="289" t="s">
        <v>62</v>
      </c>
      <c r="H20" s="207">
        <v>4</v>
      </c>
      <c r="I20" s="232">
        <v>0</v>
      </c>
      <c r="J20" s="414">
        <f t="shared" si="0"/>
        <v>0</v>
      </c>
    </row>
    <row r="21" spans="1:10" ht="14" x14ac:dyDescent="0.15">
      <c r="A21" s="207" t="s">
        <v>36</v>
      </c>
      <c r="B21" s="431"/>
      <c r="C21" s="431"/>
      <c r="D21" s="415" t="s">
        <v>74</v>
      </c>
      <c r="E21" s="415" t="s">
        <v>750</v>
      </c>
      <c r="F21" s="129" t="s">
        <v>751</v>
      </c>
      <c r="G21" s="289" t="s">
        <v>62</v>
      </c>
      <c r="H21" s="207">
        <v>4</v>
      </c>
      <c r="I21" s="232">
        <v>0</v>
      </c>
      <c r="J21" s="414">
        <f t="shared" si="0"/>
        <v>0</v>
      </c>
    </row>
    <row r="22" spans="1:10" ht="14" x14ac:dyDescent="0.15">
      <c r="A22" s="207" t="s">
        <v>37</v>
      </c>
      <c r="B22" s="374">
        <v>6529</v>
      </c>
      <c r="C22" s="374">
        <v>4321</v>
      </c>
      <c r="D22" s="129" t="s">
        <v>70</v>
      </c>
      <c r="E22" s="129" t="s">
        <v>71</v>
      </c>
      <c r="F22" s="129" t="s">
        <v>68</v>
      </c>
      <c r="G22" s="289" t="s">
        <v>72</v>
      </c>
      <c r="H22" s="207">
        <v>20</v>
      </c>
      <c r="I22" s="232">
        <v>0</v>
      </c>
      <c r="J22" s="414">
        <f t="shared" si="0"/>
        <v>0</v>
      </c>
    </row>
    <row r="23" spans="1:10" ht="14" x14ac:dyDescent="0.15">
      <c r="A23" s="207" t="s">
        <v>38</v>
      </c>
      <c r="B23" s="374">
        <v>6530</v>
      </c>
      <c r="C23" s="374">
        <v>4321</v>
      </c>
      <c r="D23" s="129" t="s">
        <v>73</v>
      </c>
      <c r="E23" s="129" t="s">
        <v>71</v>
      </c>
      <c r="F23" s="129" t="s">
        <v>68</v>
      </c>
      <c r="G23" s="289" t="s">
        <v>72</v>
      </c>
      <c r="H23" s="207">
        <v>20</v>
      </c>
      <c r="I23" s="232">
        <v>0</v>
      </c>
      <c r="J23" s="414">
        <f t="shared" si="0"/>
        <v>0</v>
      </c>
    </row>
    <row r="24" spans="1:10" ht="28" x14ac:dyDescent="0.15">
      <c r="A24" s="207" t="s">
        <v>39</v>
      </c>
      <c r="B24" s="375">
        <v>6565</v>
      </c>
      <c r="C24" s="375">
        <v>4349</v>
      </c>
      <c r="D24" s="129" t="s">
        <v>355</v>
      </c>
      <c r="E24" s="126" t="s">
        <v>356</v>
      </c>
      <c r="F24" s="129" t="s">
        <v>650</v>
      </c>
      <c r="G24" s="289" t="s">
        <v>72</v>
      </c>
      <c r="H24" s="207">
        <v>20</v>
      </c>
      <c r="I24" s="232">
        <v>0</v>
      </c>
      <c r="J24" s="414">
        <f t="shared" si="0"/>
        <v>0</v>
      </c>
    </row>
    <row r="25" spans="1:10" ht="26.25" customHeight="1" x14ac:dyDescent="0.15">
      <c r="A25" s="207" t="s">
        <v>40</v>
      </c>
      <c r="B25" s="72">
        <v>6994</v>
      </c>
      <c r="C25" s="72">
        <v>4734</v>
      </c>
      <c r="D25" s="129" t="s">
        <v>244</v>
      </c>
      <c r="E25" s="126" t="s">
        <v>245</v>
      </c>
      <c r="F25" s="62" t="s">
        <v>529</v>
      </c>
      <c r="G25" s="289" t="s">
        <v>62</v>
      </c>
      <c r="H25" s="207">
        <v>24</v>
      </c>
      <c r="I25" s="232">
        <v>0</v>
      </c>
      <c r="J25" s="414">
        <f t="shared" si="0"/>
        <v>0</v>
      </c>
    </row>
    <row r="26" spans="1:10" ht="28" x14ac:dyDescent="0.15">
      <c r="A26" s="207" t="s">
        <v>41</v>
      </c>
      <c r="B26" s="72">
        <v>7002</v>
      </c>
      <c r="C26" s="72">
        <v>7002</v>
      </c>
      <c r="D26" s="129" t="s">
        <v>597</v>
      </c>
      <c r="E26" s="62" t="s">
        <v>177</v>
      </c>
      <c r="F26" s="129" t="s">
        <v>68</v>
      </c>
      <c r="G26" s="289" t="s">
        <v>62</v>
      </c>
      <c r="H26" s="207">
        <v>24</v>
      </c>
      <c r="I26" s="232">
        <v>0</v>
      </c>
      <c r="J26" s="414">
        <f t="shared" si="0"/>
        <v>0</v>
      </c>
    </row>
    <row r="27" spans="1:10" x14ac:dyDescent="0.15">
      <c r="A27" s="421" t="s">
        <v>8</v>
      </c>
      <c r="B27" s="433"/>
      <c r="C27" s="433"/>
      <c r="D27" s="422"/>
      <c r="E27" s="422"/>
      <c r="F27" s="422"/>
      <c r="G27" s="422"/>
      <c r="H27" s="423"/>
      <c r="I27" s="419"/>
      <c r="J27" s="420"/>
    </row>
    <row r="28" spans="1:10" ht="28" x14ac:dyDescent="0.15">
      <c r="A28" s="207" t="s">
        <v>32</v>
      </c>
      <c r="B28" s="375">
        <v>6488</v>
      </c>
      <c r="C28" s="104">
        <v>4288</v>
      </c>
      <c r="D28" s="70" t="s">
        <v>598</v>
      </c>
      <c r="E28" s="126" t="s">
        <v>579</v>
      </c>
      <c r="F28" s="126" t="s">
        <v>599</v>
      </c>
      <c r="G28" s="289" t="s">
        <v>72</v>
      </c>
      <c r="H28" s="231">
        <v>21</v>
      </c>
      <c r="I28" s="416">
        <v>0</v>
      </c>
      <c r="J28" s="414">
        <f t="shared" si="0"/>
        <v>0</v>
      </c>
    </row>
    <row r="29" spans="1:10" ht="14" x14ac:dyDescent="0.15">
      <c r="A29" s="207" t="s">
        <v>33</v>
      </c>
      <c r="B29" s="375">
        <v>4338</v>
      </c>
      <c r="C29" s="104">
        <v>1111023041</v>
      </c>
      <c r="D29" s="70" t="s">
        <v>1207</v>
      </c>
      <c r="E29" s="126" t="s">
        <v>1208</v>
      </c>
      <c r="F29" s="126" t="s">
        <v>68</v>
      </c>
      <c r="G29" s="289" t="s">
        <v>72</v>
      </c>
      <c r="H29" s="231">
        <v>19</v>
      </c>
      <c r="I29" s="416">
        <v>0</v>
      </c>
      <c r="J29" s="414">
        <f t="shared" si="0"/>
        <v>0</v>
      </c>
    </row>
    <row r="30" spans="1:10" ht="14" x14ac:dyDescent="0.15">
      <c r="A30" s="207" t="s">
        <v>34</v>
      </c>
      <c r="B30" s="375"/>
      <c r="C30" s="104"/>
      <c r="D30" s="70" t="s">
        <v>1209</v>
      </c>
      <c r="E30" s="126" t="s">
        <v>1208</v>
      </c>
      <c r="F30" s="126" t="s">
        <v>68</v>
      </c>
      <c r="G30" s="289" t="s">
        <v>72</v>
      </c>
      <c r="H30" s="231">
        <v>19</v>
      </c>
      <c r="I30" s="416">
        <v>0</v>
      </c>
      <c r="J30" s="414">
        <f t="shared" si="0"/>
        <v>0</v>
      </c>
    </row>
    <row r="31" spans="1:10" ht="27.75" customHeight="1" x14ac:dyDescent="0.15">
      <c r="A31" s="207" t="s">
        <v>35</v>
      </c>
      <c r="B31" s="72">
        <v>6994</v>
      </c>
      <c r="C31" s="72">
        <v>4734</v>
      </c>
      <c r="D31" s="70" t="s">
        <v>252</v>
      </c>
      <c r="E31" s="62" t="s">
        <v>245</v>
      </c>
      <c r="F31" s="62" t="s">
        <v>529</v>
      </c>
      <c r="G31" s="289" t="s">
        <v>62</v>
      </c>
      <c r="H31" s="231">
        <v>29</v>
      </c>
      <c r="I31" s="416">
        <v>0</v>
      </c>
      <c r="J31" s="414">
        <f t="shared" si="0"/>
        <v>0</v>
      </c>
    </row>
    <row r="32" spans="1:10" ht="28" x14ac:dyDescent="0.15">
      <c r="A32" s="207" t="s">
        <v>36</v>
      </c>
      <c r="B32" s="375">
        <v>6489</v>
      </c>
      <c r="C32" s="375">
        <v>4288</v>
      </c>
      <c r="D32" s="126" t="s">
        <v>600</v>
      </c>
      <c r="E32" s="126" t="s">
        <v>594</v>
      </c>
      <c r="F32" s="126" t="s">
        <v>601</v>
      </c>
      <c r="G32" s="289" t="s">
        <v>72</v>
      </c>
      <c r="H32" s="231">
        <v>21</v>
      </c>
      <c r="I32" s="416">
        <v>0</v>
      </c>
      <c r="J32" s="414">
        <f t="shared" si="0"/>
        <v>0</v>
      </c>
    </row>
    <row r="33" spans="1:10" ht="28" x14ac:dyDescent="0.15">
      <c r="A33" s="207" t="s">
        <v>37</v>
      </c>
      <c r="B33" s="431">
        <v>6533</v>
      </c>
      <c r="C33" s="431">
        <v>4323</v>
      </c>
      <c r="D33" s="126" t="s">
        <v>752</v>
      </c>
      <c r="E33" s="415" t="s">
        <v>78</v>
      </c>
      <c r="F33" s="126" t="s">
        <v>79</v>
      </c>
      <c r="G33" s="289" t="s">
        <v>72</v>
      </c>
      <c r="H33" s="231">
        <v>2</v>
      </c>
      <c r="I33" s="416">
        <v>0</v>
      </c>
      <c r="J33" s="414">
        <f t="shared" si="0"/>
        <v>0</v>
      </c>
    </row>
    <row r="34" spans="1:10" s="9" customFormat="1" ht="28" x14ac:dyDescent="0.15">
      <c r="A34" s="207" t="s">
        <v>38</v>
      </c>
      <c r="B34" s="431">
        <v>6534</v>
      </c>
      <c r="C34" s="431">
        <v>4323</v>
      </c>
      <c r="D34" s="126" t="s">
        <v>753</v>
      </c>
      <c r="E34" s="415" t="s">
        <v>78</v>
      </c>
      <c r="F34" s="126" t="s">
        <v>79</v>
      </c>
      <c r="G34" s="289" t="s">
        <v>72</v>
      </c>
      <c r="H34" s="231">
        <v>2</v>
      </c>
      <c r="I34" s="416">
        <v>0</v>
      </c>
      <c r="J34" s="414">
        <f t="shared" si="0"/>
        <v>0</v>
      </c>
    </row>
    <row r="35" spans="1:10" s="9" customFormat="1" ht="28" x14ac:dyDescent="0.15">
      <c r="A35" s="207" t="s">
        <v>39</v>
      </c>
      <c r="B35" s="375">
        <v>6567</v>
      </c>
      <c r="C35" s="375">
        <v>4351</v>
      </c>
      <c r="D35" s="126" t="s">
        <v>602</v>
      </c>
      <c r="E35" s="126" t="s">
        <v>603</v>
      </c>
      <c r="F35" s="126" t="s">
        <v>604</v>
      </c>
      <c r="G35" s="289" t="s">
        <v>72</v>
      </c>
      <c r="H35" s="207">
        <v>21</v>
      </c>
      <c r="I35" s="232">
        <v>0</v>
      </c>
      <c r="J35" s="414">
        <f t="shared" si="0"/>
        <v>0</v>
      </c>
    </row>
    <row r="36" spans="1:10" s="9" customFormat="1" ht="14" x14ac:dyDescent="0.15">
      <c r="A36" s="207" t="s">
        <v>40</v>
      </c>
      <c r="B36" s="431">
        <v>7108</v>
      </c>
      <c r="C36" s="431">
        <v>4844</v>
      </c>
      <c r="D36" s="415" t="s">
        <v>605</v>
      </c>
      <c r="E36" s="415" t="s">
        <v>61</v>
      </c>
      <c r="F36" s="415" t="s">
        <v>606</v>
      </c>
      <c r="G36" s="289" t="s">
        <v>62</v>
      </c>
      <c r="H36" s="207">
        <v>8</v>
      </c>
      <c r="I36" s="232">
        <v>0</v>
      </c>
      <c r="J36" s="414">
        <f t="shared" si="0"/>
        <v>0</v>
      </c>
    </row>
    <row r="37" spans="1:10" s="9" customFormat="1" ht="14" x14ac:dyDescent="0.15">
      <c r="A37" s="207" t="s">
        <v>41</v>
      </c>
      <c r="B37" s="431"/>
      <c r="C37" s="431">
        <v>13584</v>
      </c>
      <c r="D37" s="415" t="s">
        <v>80</v>
      </c>
      <c r="E37" s="415" t="s">
        <v>754</v>
      </c>
      <c r="F37" s="415" t="s">
        <v>748</v>
      </c>
      <c r="G37" s="289" t="s">
        <v>62</v>
      </c>
      <c r="H37" s="207">
        <v>8</v>
      </c>
      <c r="I37" s="232">
        <v>0</v>
      </c>
      <c r="J37" s="414">
        <f t="shared" si="0"/>
        <v>0</v>
      </c>
    </row>
    <row r="38" spans="1:10" ht="28" x14ac:dyDescent="0.15">
      <c r="A38" s="207" t="s">
        <v>42</v>
      </c>
      <c r="B38" s="72">
        <v>7003</v>
      </c>
      <c r="C38" s="72">
        <v>4743</v>
      </c>
      <c r="D38" s="129" t="s">
        <v>607</v>
      </c>
      <c r="E38" s="62" t="s">
        <v>177</v>
      </c>
      <c r="F38" s="129" t="s">
        <v>68</v>
      </c>
      <c r="G38" s="289" t="s">
        <v>62</v>
      </c>
      <c r="H38" s="207">
        <v>27</v>
      </c>
      <c r="I38" s="232">
        <v>0</v>
      </c>
      <c r="J38" s="414">
        <f t="shared" si="0"/>
        <v>0</v>
      </c>
    </row>
    <row r="39" spans="1:10" ht="14" x14ac:dyDescent="0.15">
      <c r="A39" s="207" t="s">
        <v>43</v>
      </c>
      <c r="B39" s="431">
        <v>7060</v>
      </c>
      <c r="C39" s="431">
        <v>4800</v>
      </c>
      <c r="D39" s="415" t="s">
        <v>608</v>
      </c>
      <c r="E39" s="415" t="s">
        <v>174</v>
      </c>
      <c r="F39" s="129" t="s">
        <v>68</v>
      </c>
      <c r="G39" s="289" t="s">
        <v>62</v>
      </c>
      <c r="H39" s="207">
        <v>8</v>
      </c>
      <c r="I39" s="232">
        <v>0</v>
      </c>
      <c r="J39" s="414">
        <f t="shared" si="0"/>
        <v>0</v>
      </c>
    </row>
    <row r="40" spans="1:10" x14ac:dyDescent="0.15">
      <c r="A40" s="409" t="s">
        <v>9</v>
      </c>
      <c r="B40" s="430"/>
      <c r="C40" s="430"/>
      <c r="D40" s="409"/>
      <c r="E40" s="409"/>
      <c r="F40" s="409"/>
      <c r="G40" s="409"/>
      <c r="H40" s="409"/>
      <c r="I40" s="419"/>
      <c r="J40" s="420"/>
    </row>
    <row r="41" spans="1:10" ht="14" x14ac:dyDescent="0.15">
      <c r="A41" s="207" t="s">
        <v>32</v>
      </c>
      <c r="B41" s="72">
        <v>7247</v>
      </c>
      <c r="C41" s="72">
        <v>4926</v>
      </c>
      <c r="D41" s="62" t="s">
        <v>612</v>
      </c>
      <c r="E41" s="405" t="s">
        <v>613</v>
      </c>
      <c r="F41" s="62" t="s">
        <v>614</v>
      </c>
      <c r="G41" s="72" t="s">
        <v>72</v>
      </c>
      <c r="H41" s="207">
        <v>1</v>
      </c>
      <c r="I41" s="232">
        <v>0</v>
      </c>
      <c r="J41" s="414">
        <f t="shared" si="0"/>
        <v>0</v>
      </c>
    </row>
    <row r="42" spans="1:10" ht="14" x14ac:dyDescent="0.15">
      <c r="A42" s="207" t="s">
        <v>33</v>
      </c>
      <c r="B42" s="105">
        <v>7246</v>
      </c>
      <c r="C42" s="105">
        <v>4926</v>
      </c>
      <c r="D42" s="62" t="s">
        <v>612</v>
      </c>
      <c r="E42" s="161" t="s">
        <v>579</v>
      </c>
      <c r="F42" s="161" t="s">
        <v>615</v>
      </c>
      <c r="G42" s="72" t="s">
        <v>72</v>
      </c>
      <c r="H42" s="207">
        <v>1</v>
      </c>
      <c r="I42" s="232">
        <v>0</v>
      </c>
      <c r="J42" s="414">
        <f t="shared" si="0"/>
        <v>0</v>
      </c>
    </row>
    <row r="43" spans="1:10" ht="14" x14ac:dyDescent="0.15">
      <c r="A43" s="207" t="s">
        <v>34</v>
      </c>
      <c r="B43" s="105">
        <v>7268</v>
      </c>
      <c r="C43" s="105">
        <v>4942</v>
      </c>
      <c r="D43" s="161" t="s">
        <v>87</v>
      </c>
      <c r="E43" s="161" t="s">
        <v>78</v>
      </c>
      <c r="F43" s="62" t="s">
        <v>68</v>
      </c>
      <c r="G43" s="72" t="s">
        <v>72</v>
      </c>
      <c r="H43" s="207">
        <v>22</v>
      </c>
      <c r="I43" s="232">
        <v>0</v>
      </c>
      <c r="J43" s="414">
        <f t="shared" si="0"/>
        <v>0</v>
      </c>
    </row>
    <row r="44" spans="1:10" ht="14" x14ac:dyDescent="0.15">
      <c r="A44" s="207" t="s">
        <v>35</v>
      </c>
      <c r="B44" s="105">
        <v>7269</v>
      </c>
      <c r="C44" s="105">
        <v>4942</v>
      </c>
      <c r="D44" s="161" t="s">
        <v>89</v>
      </c>
      <c r="E44" s="161" t="s">
        <v>78</v>
      </c>
      <c r="F44" s="62" t="s">
        <v>68</v>
      </c>
      <c r="G44" s="72" t="s">
        <v>72</v>
      </c>
      <c r="H44" s="207">
        <v>22</v>
      </c>
      <c r="I44" s="232">
        <v>0</v>
      </c>
      <c r="J44" s="414">
        <f t="shared" si="0"/>
        <v>0</v>
      </c>
    </row>
    <row r="45" spans="1:10" s="9" customFormat="1" ht="28" x14ac:dyDescent="0.15">
      <c r="A45" s="207" t="s">
        <v>36</v>
      </c>
      <c r="B45" s="289">
        <v>7286</v>
      </c>
      <c r="C45" s="289">
        <v>4956</v>
      </c>
      <c r="D45" s="33" t="s">
        <v>90</v>
      </c>
      <c r="E45" s="33" t="s">
        <v>616</v>
      </c>
      <c r="F45" s="62" t="s">
        <v>68</v>
      </c>
      <c r="G45" s="289" t="s">
        <v>72</v>
      </c>
      <c r="H45" s="207">
        <v>22</v>
      </c>
      <c r="I45" s="232">
        <v>0</v>
      </c>
      <c r="J45" s="414">
        <f t="shared" si="0"/>
        <v>0</v>
      </c>
    </row>
    <row r="46" spans="1:10" s="10" customFormat="1" ht="14" x14ac:dyDescent="0.15">
      <c r="A46" s="207" t="s">
        <v>37</v>
      </c>
      <c r="B46" s="72">
        <v>7608</v>
      </c>
      <c r="C46" s="72">
        <v>5245</v>
      </c>
      <c r="D46" s="62" t="s">
        <v>617</v>
      </c>
      <c r="E46" s="62" t="s">
        <v>450</v>
      </c>
      <c r="F46" s="62" t="s">
        <v>68</v>
      </c>
      <c r="G46" s="289" t="s">
        <v>62</v>
      </c>
      <c r="H46" s="207">
        <v>4</v>
      </c>
      <c r="I46" s="232">
        <v>0</v>
      </c>
      <c r="J46" s="414">
        <f t="shared" si="0"/>
        <v>0</v>
      </c>
    </row>
    <row r="47" spans="1:10" s="10" customFormat="1" ht="14" x14ac:dyDescent="0.15">
      <c r="A47" s="207" t="s">
        <v>38</v>
      </c>
      <c r="B47" s="72">
        <v>7004</v>
      </c>
      <c r="C47" s="72">
        <v>4744</v>
      </c>
      <c r="D47" s="146" t="s">
        <v>618</v>
      </c>
      <c r="E47" s="62" t="s">
        <v>201</v>
      </c>
      <c r="F47" s="129" t="s">
        <v>68</v>
      </c>
      <c r="G47" s="289" t="s">
        <v>62</v>
      </c>
      <c r="H47" s="207">
        <v>24</v>
      </c>
      <c r="I47" s="232">
        <v>0</v>
      </c>
      <c r="J47" s="414">
        <f t="shared" si="0"/>
        <v>0</v>
      </c>
    </row>
    <row r="48" spans="1:10" s="10" customFormat="1" ht="14" x14ac:dyDescent="0.15">
      <c r="A48" s="207" t="s">
        <v>39</v>
      </c>
      <c r="B48" s="72">
        <v>7671</v>
      </c>
      <c r="C48" s="72">
        <v>5307</v>
      </c>
      <c r="D48" s="62" t="s">
        <v>374</v>
      </c>
      <c r="E48" s="62" t="s">
        <v>197</v>
      </c>
      <c r="F48" s="62" t="s">
        <v>580</v>
      </c>
      <c r="G48" s="289" t="s">
        <v>62</v>
      </c>
      <c r="H48" s="231">
        <v>18</v>
      </c>
      <c r="I48" s="232">
        <v>0</v>
      </c>
      <c r="J48" s="414">
        <f t="shared" si="0"/>
        <v>0</v>
      </c>
    </row>
    <row r="49" spans="1:10" s="10" customFormat="1" ht="14" x14ac:dyDescent="0.15">
      <c r="A49" s="207" t="s">
        <v>40</v>
      </c>
      <c r="B49" s="105">
        <v>7699</v>
      </c>
      <c r="C49" s="105">
        <v>5334</v>
      </c>
      <c r="D49" s="161" t="s">
        <v>362</v>
      </c>
      <c r="E49" s="62" t="s">
        <v>61</v>
      </c>
      <c r="F49" s="62" t="s">
        <v>189</v>
      </c>
      <c r="G49" s="289" t="s">
        <v>62</v>
      </c>
      <c r="H49" s="207">
        <v>4</v>
      </c>
      <c r="I49" s="232">
        <v>0</v>
      </c>
      <c r="J49" s="414">
        <f t="shared" si="0"/>
        <v>0</v>
      </c>
    </row>
    <row r="50" spans="1:10" s="10" customFormat="1" ht="14" x14ac:dyDescent="0.15">
      <c r="A50" s="207" t="s">
        <v>41</v>
      </c>
      <c r="B50" s="105">
        <v>7661</v>
      </c>
      <c r="C50" s="105">
        <v>5298</v>
      </c>
      <c r="D50" s="161" t="s">
        <v>364</v>
      </c>
      <c r="E50" s="62" t="s">
        <v>174</v>
      </c>
      <c r="F50" s="62" t="s">
        <v>68</v>
      </c>
      <c r="G50" s="289" t="s">
        <v>62</v>
      </c>
      <c r="H50" s="207">
        <v>4</v>
      </c>
      <c r="I50" s="232">
        <v>0</v>
      </c>
      <c r="J50" s="414">
        <f t="shared" si="0"/>
        <v>0</v>
      </c>
    </row>
    <row r="51" spans="1:10" s="10" customFormat="1" ht="28" x14ac:dyDescent="0.15">
      <c r="A51" s="207" t="s">
        <v>42</v>
      </c>
      <c r="B51" s="105">
        <v>7292</v>
      </c>
      <c r="C51" s="105">
        <v>1111021006</v>
      </c>
      <c r="D51" s="161" t="s">
        <v>1210</v>
      </c>
      <c r="E51" s="62" t="s">
        <v>84</v>
      </c>
      <c r="F51" s="62" t="s">
        <v>68</v>
      </c>
      <c r="G51" s="289" t="s">
        <v>72</v>
      </c>
      <c r="H51" s="207">
        <v>21</v>
      </c>
      <c r="I51" s="232">
        <v>0</v>
      </c>
      <c r="J51" s="414">
        <f t="shared" si="0"/>
        <v>0</v>
      </c>
    </row>
    <row r="52" spans="1:10" s="10" customFormat="1" ht="28" x14ac:dyDescent="0.15">
      <c r="A52" s="207" t="s">
        <v>43</v>
      </c>
      <c r="B52" s="105">
        <v>7293</v>
      </c>
      <c r="C52" s="105"/>
      <c r="D52" s="161" t="s">
        <v>1211</v>
      </c>
      <c r="E52" s="62" t="s">
        <v>84</v>
      </c>
      <c r="F52" s="62" t="s">
        <v>68</v>
      </c>
      <c r="G52" s="289" t="s">
        <v>72</v>
      </c>
      <c r="H52" s="207">
        <v>21</v>
      </c>
      <c r="I52" s="232">
        <v>0</v>
      </c>
      <c r="J52" s="414">
        <f t="shared" si="0"/>
        <v>0</v>
      </c>
    </row>
    <row r="53" spans="1:10" s="10" customFormat="1" ht="14" x14ac:dyDescent="0.15">
      <c r="A53" s="207" t="s">
        <v>44</v>
      </c>
      <c r="B53" s="105"/>
      <c r="C53" s="105"/>
      <c r="D53" s="161" t="s">
        <v>366</v>
      </c>
      <c r="E53" s="62" t="s">
        <v>755</v>
      </c>
      <c r="F53" s="62" t="s">
        <v>756</v>
      </c>
      <c r="G53" s="289" t="s">
        <v>62</v>
      </c>
      <c r="H53" s="207">
        <v>4</v>
      </c>
      <c r="I53" s="232">
        <v>0</v>
      </c>
      <c r="J53" s="414">
        <f t="shared" si="0"/>
        <v>0</v>
      </c>
    </row>
    <row r="54" spans="1:10" s="10" customFormat="1" ht="14" x14ac:dyDescent="0.15">
      <c r="A54" s="207" t="s">
        <v>45</v>
      </c>
      <c r="B54" s="105"/>
      <c r="C54" s="105"/>
      <c r="D54" s="161" t="s">
        <v>261</v>
      </c>
      <c r="E54" s="62"/>
      <c r="F54" s="62" t="s">
        <v>175</v>
      </c>
      <c r="G54" s="289" t="s">
        <v>219</v>
      </c>
      <c r="H54" s="207">
        <v>1</v>
      </c>
      <c r="I54" s="232">
        <v>0</v>
      </c>
      <c r="J54" s="414">
        <f t="shared" ref="J54" si="1">H54*I54</f>
        <v>0</v>
      </c>
    </row>
    <row r="55" spans="1:10" s="10" customFormat="1" x14ac:dyDescent="0.15">
      <c r="A55" s="409" t="s">
        <v>10</v>
      </c>
      <c r="B55" s="430"/>
      <c r="C55" s="430"/>
      <c r="D55" s="409"/>
      <c r="E55" s="409"/>
      <c r="F55" s="409"/>
      <c r="G55" s="409"/>
      <c r="H55" s="409"/>
      <c r="I55" s="419"/>
      <c r="J55" s="420"/>
    </row>
    <row r="56" spans="1:10" s="11" customFormat="1" ht="14" x14ac:dyDescent="0.15">
      <c r="A56" s="207" t="s">
        <v>32</v>
      </c>
      <c r="B56" s="104"/>
      <c r="C56" s="104"/>
      <c r="D56" s="70" t="s">
        <v>1212</v>
      </c>
      <c r="E56" s="70" t="s">
        <v>211</v>
      </c>
      <c r="F56" s="70" t="s">
        <v>1213</v>
      </c>
      <c r="G56" s="289" t="s">
        <v>72</v>
      </c>
      <c r="H56" s="231">
        <v>28</v>
      </c>
      <c r="I56" s="416">
        <v>0</v>
      </c>
      <c r="J56" s="414">
        <f t="shared" si="0"/>
        <v>0</v>
      </c>
    </row>
    <row r="57" spans="1:10" s="11" customFormat="1" ht="14" x14ac:dyDescent="0.15">
      <c r="A57" s="207" t="s">
        <v>33</v>
      </c>
      <c r="B57" s="104"/>
      <c r="C57" s="104"/>
      <c r="D57" s="70" t="s">
        <v>381</v>
      </c>
      <c r="E57" s="70" t="s">
        <v>1214</v>
      </c>
      <c r="F57" s="70" t="s">
        <v>1215</v>
      </c>
      <c r="G57" s="104" t="s">
        <v>958</v>
      </c>
      <c r="H57" s="231">
        <v>8</v>
      </c>
      <c r="I57" s="416">
        <v>0</v>
      </c>
      <c r="J57" s="414">
        <f t="shared" si="0"/>
        <v>0</v>
      </c>
    </row>
    <row r="58" spans="1:10" s="11" customFormat="1" ht="14" x14ac:dyDescent="0.15">
      <c r="A58" s="207" t="s">
        <v>34</v>
      </c>
      <c r="B58" s="104"/>
      <c r="C58" s="104"/>
      <c r="D58" s="70" t="s">
        <v>1216</v>
      </c>
      <c r="E58" s="70" t="s">
        <v>757</v>
      </c>
      <c r="F58" s="62" t="s">
        <v>1217</v>
      </c>
      <c r="G58" s="289" t="s">
        <v>958</v>
      </c>
      <c r="H58" s="231">
        <v>1</v>
      </c>
      <c r="I58" s="416">
        <v>0</v>
      </c>
      <c r="J58" s="414">
        <f t="shared" si="0"/>
        <v>0</v>
      </c>
    </row>
    <row r="59" spans="1:10" s="11" customFormat="1" ht="14" x14ac:dyDescent="0.15">
      <c r="A59" s="207" t="s">
        <v>35</v>
      </c>
      <c r="B59" s="104"/>
      <c r="C59" s="104"/>
      <c r="D59" s="70" t="s">
        <v>1218</v>
      </c>
      <c r="E59" s="70" t="s">
        <v>1219</v>
      </c>
      <c r="F59" s="62" t="s">
        <v>1217</v>
      </c>
      <c r="G59" s="104" t="s">
        <v>72</v>
      </c>
      <c r="H59" s="231">
        <v>1</v>
      </c>
      <c r="I59" s="416">
        <v>0</v>
      </c>
      <c r="J59" s="414">
        <f t="shared" si="0"/>
        <v>0</v>
      </c>
    </row>
    <row r="60" spans="1:10" x14ac:dyDescent="0.15">
      <c r="A60" s="409" t="s">
        <v>11</v>
      </c>
      <c r="B60" s="430"/>
      <c r="C60" s="430"/>
      <c r="D60" s="409"/>
      <c r="E60" s="409"/>
      <c r="F60" s="409"/>
      <c r="G60" s="409"/>
      <c r="H60" s="409"/>
      <c r="I60" s="419"/>
      <c r="J60" s="420"/>
    </row>
    <row r="61" spans="1:10" ht="14" x14ac:dyDescent="0.15">
      <c r="A61" s="207" t="s">
        <v>32</v>
      </c>
      <c r="B61" s="72"/>
      <c r="C61" s="72"/>
      <c r="D61" s="62" t="s">
        <v>1220</v>
      </c>
      <c r="E61" s="62" t="s">
        <v>211</v>
      </c>
      <c r="F61" s="70" t="s">
        <v>1213</v>
      </c>
      <c r="G61" s="289" t="s">
        <v>72</v>
      </c>
      <c r="H61" s="231">
        <v>28</v>
      </c>
      <c r="I61" s="416">
        <v>0</v>
      </c>
      <c r="J61" s="414">
        <f t="shared" ref="J61:J72" si="2">H61*I61</f>
        <v>0</v>
      </c>
    </row>
    <row r="62" spans="1:10" ht="14" x14ac:dyDescent="0.15">
      <c r="A62" s="207" t="s">
        <v>33</v>
      </c>
      <c r="B62" s="72"/>
      <c r="C62" s="72"/>
      <c r="D62" s="62" t="s">
        <v>1221</v>
      </c>
      <c r="E62" s="62" t="s">
        <v>343</v>
      </c>
      <c r="F62" s="70" t="s">
        <v>175</v>
      </c>
      <c r="G62" s="289" t="s">
        <v>72</v>
      </c>
      <c r="H62" s="231">
        <v>2</v>
      </c>
      <c r="I62" s="416">
        <v>0</v>
      </c>
      <c r="J62" s="414">
        <f t="shared" si="2"/>
        <v>0</v>
      </c>
    </row>
    <row r="63" spans="1:10" ht="14" x14ac:dyDescent="0.15">
      <c r="A63" s="207" t="s">
        <v>34</v>
      </c>
      <c r="B63" s="72"/>
      <c r="C63" s="72"/>
      <c r="D63" s="62" t="s">
        <v>1222</v>
      </c>
      <c r="E63" s="62" t="s">
        <v>343</v>
      </c>
      <c r="F63" s="62" t="s">
        <v>175</v>
      </c>
      <c r="G63" s="289" t="s">
        <v>72</v>
      </c>
      <c r="H63" s="231">
        <v>2</v>
      </c>
      <c r="I63" s="416">
        <v>0</v>
      </c>
      <c r="J63" s="414">
        <f t="shared" si="2"/>
        <v>0</v>
      </c>
    </row>
    <row r="64" spans="1:10" ht="14" x14ac:dyDescent="0.15">
      <c r="A64" s="207" t="s">
        <v>35</v>
      </c>
      <c r="B64" s="72"/>
      <c r="C64" s="72"/>
      <c r="D64" s="62" t="s">
        <v>390</v>
      </c>
      <c r="E64" s="62" t="s">
        <v>1214</v>
      </c>
      <c r="F64" s="70" t="s">
        <v>68</v>
      </c>
      <c r="G64" s="289" t="s">
        <v>958</v>
      </c>
      <c r="H64" s="231">
        <v>10</v>
      </c>
      <c r="I64" s="416">
        <v>0</v>
      </c>
      <c r="J64" s="414">
        <f t="shared" si="2"/>
        <v>0</v>
      </c>
    </row>
    <row r="65" spans="1:10" x14ac:dyDescent="0.15">
      <c r="A65" s="409" t="s">
        <v>12</v>
      </c>
      <c r="B65" s="430"/>
      <c r="C65" s="430"/>
      <c r="D65" s="409"/>
      <c r="E65" s="409"/>
      <c r="F65" s="409"/>
      <c r="G65" s="409"/>
      <c r="H65" s="409"/>
      <c r="I65" s="419"/>
      <c r="J65" s="420"/>
    </row>
    <row r="66" spans="1:10" ht="14" x14ac:dyDescent="0.15">
      <c r="A66" s="207" t="s">
        <v>32</v>
      </c>
      <c r="B66" s="104"/>
      <c r="C66" s="104"/>
      <c r="D66" s="62" t="s">
        <v>1223</v>
      </c>
      <c r="E66" s="62" t="s">
        <v>211</v>
      </c>
      <c r="F66" s="70" t="s">
        <v>1213</v>
      </c>
      <c r="G66" s="289" t="s">
        <v>72</v>
      </c>
      <c r="H66" s="231">
        <v>28</v>
      </c>
      <c r="I66" s="416">
        <v>0</v>
      </c>
      <c r="J66" s="414">
        <f t="shared" si="2"/>
        <v>0</v>
      </c>
    </row>
    <row r="67" spans="1:10" ht="14" x14ac:dyDescent="0.15">
      <c r="A67" s="207" t="s">
        <v>33</v>
      </c>
      <c r="B67" s="104"/>
      <c r="C67" s="104"/>
      <c r="D67" s="62" t="s">
        <v>401</v>
      </c>
      <c r="E67" s="62" t="s">
        <v>1214</v>
      </c>
      <c r="F67" s="70" t="s">
        <v>1215</v>
      </c>
      <c r="G67" s="289" t="s">
        <v>958</v>
      </c>
      <c r="H67" s="231">
        <v>7</v>
      </c>
      <c r="I67" s="416">
        <v>0</v>
      </c>
      <c r="J67" s="414">
        <f t="shared" si="2"/>
        <v>0</v>
      </c>
    </row>
    <row r="68" spans="1:10" ht="14" x14ac:dyDescent="0.15">
      <c r="A68" s="207" t="s">
        <v>34</v>
      </c>
      <c r="B68" s="104"/>
      <c r="C68" s="104"/>
      <c r="D68" s="62" t="s">
        <v>1224</v>
      </c>
      <c r="E68" s="62" t="s">
        <v>343</v>
      </c>
      <c r="F68" s="70" t="s">
        <v>175</v>
      </c>
      <c r="G68" s="104" t="s">
        <v>72</v>
      </c>
      <c r="H68" s="231">
        <v>3</v>
      </c>
      <c r="I68" s="416">
        <v>0</v>
      </c>
      <c r="J68" s="414">
        <f t="shared" si="2"/>
        <v>0</v>
      </c>
    </row>
    <row r="69" spans="1:10" ht="14" x14ac:dyDescent="0.15">
      <c r="A69" s="207" t="s">
        <v>35</v>
      </c>
      <c r="B69" s="104"/>
      <c r="C69" s="104"/>
      <c r="D69" s="62" t="s">
        <v>1225</v>
      </c>
      <c r="E69" s="62" t="s">
        <v>343</v>
      </c>
      <c r="F69" s="70" t="s">
        <v>175</v>
      </c>
      <c r="G69" s="289" t="s">
        <v>72</v>
      </c>
      <c r="H69" s="231">
        <v>2</v>
      </c>
      <c r="I69" s="416">
        <v>0</v>
      </c>
      <c r="J69" s="414">
        <f t="shared" si="2"/>
        <v>0</v>
      </c>
    </row>
    <row r="70" spans="1:10" ht="28" x14ac:dyDescent="0.15">
      <c r="A70" s="207" t="s">
        <v>36</v>
      </c>
      <c r="B70" s="104"/>
      <c r="C70" s="104"/>
      <c r="D70" s="62" t="s">
        <v>1226</v>
      </c>
      <c r="E70" s="62" t="s">
        <v>343</v>
      </c>
      <c r="F70" s="70" t="s">
        <v>619</v>
      </c>
      <c r="G70" s="289" t="s">
        <v>72</v>
      </c>
      <c r="H70" s="231">
        <v>1</v>
      </c>
      <c r="I70" s="416">
        <v>0</v>
      </c>
      <c r="J70" s="414">
        <f t="shared" si="2"/>
        <v>0</v>
      </c>
    </row>
    <row r="71" spans="1:10" ht="14" x14ac:dyDescent="0.15">
      <c r="A71" s="207" t="s">
        <v>37</v>
      </c>
      <c r="B71" s="104"/>
      <c r="C71" s="104"/>
      <c r="D71" s="62" t="s">
        <v>1227</v>
      </c>
      <c r="E71" s="62" t="s">
        <v>757</v>
      </c>
      <c r="F71" s="70" t="s">
        <v>1217</v>
      </c>
      <c r="G71" s="72" t="s">
        <v>958</v>
      </c>
      <c r="H71" s="231">
        <v>1</v>
      </c>
      <c r="I71" s="416">
        <v>0</v>
      </c>
      <c r="J71" s="414">
        <f t="shared" si="2"/>
        <v>0</v>
      </c>
    </row>
    <row r="72" spans="1:10" ht="14" x14ac:dyDescent="0.15">
      <c r="A72" s="207" t="s">
        <v>38</v>
      </c>
      <c r="B72" s="104"/>
      <c r="C72" s="104"/>
      <c r="D72" s="62" t="s">
        <v>1228</v>
      </c>
      <c r="E72" s="62" t="s">
        <v>1229</v>
      </c>
      <c r="F72" s="70" t="s">
        <v>1230</v>
      </c>
      <c r="G72" s="289" t="s">
        <v>958</v>
      </c>
      <c r="H72" s="231">
        <v>1</v>
      </c>
      <c r="I72" s="416">
        <v>0</v>
      </c>
      <c r="J72" s="414">
        <f t="shared" si="2"/>
        <v>0</v>
      </c>
    </row>
    <row r="73" spans="1:10" x14ac:dyDescent="0.15">
      <c r="A73" s="409" t="s">
        <v>13</v>
      </c>
      <c r="B73" s="430"/>
      <c r="C73" s="430"/>
      <c r="D73" s="409"/>
      <c r="E73" s="409"/>
      <c r="F73" s="409"/>
      <c r="G73" s="409"/>
      <c r="H73" s="409"/>
      <c r="I73" s="419"/>
      <c r="J73" s="420"/>
    </row>
    <row r="74" spans="1:10" ht="14" x14ac:dyDescent="0.15">
      <c r="A74" s="207" t="s">
        <v>32</v>
      </c>
      <c r="B74" s="104"/>
      <c r="C74" s="104"/>
      <c r="D74" s="62" t="s">
        <v>1231</v>
      </c>
      <c r="E74" s="62" t="s">
        <v>211</v>
      </c>
      <c r="F74" s="70" t="s">
        <v>1232</v>
      </c>
      <c r="G74" s="104" t="s">
        <v>72</v>
      </c>
      <c r="H74" s="231">
        <v>33</v>
      </c>
      <c r="I74" s="416">
        <v>0</v>
      </c>
      <c r="J74" s="414">
        <f t="shared" ref="J74:J88" si="3">H74*I74</f>
        <v>0</v>
      </c>
    </row>
    <row r="75" spans="1:10" ht="14" x14ac:dyDescent="0.15">
      <c r="A75" s="207" t="s">
        <v>33</v>
      </c>
      <c r="B75" s="104"/>
      <c r="C75" s="104"/>
      <c r="D75" s="62" t="s">
        <v>687</v>
      </c>
      <c r="E75" s="62" t="s">
        <v>197</v>
      </c>
      <c r="F75" s="62" t="s">
        <v>68</v>
      </c>
      <c r="G75" s="104" t="s">
        <v>958</v>
      </c>
      <c r="H75" s="231">
        <v>3</v>
      </c>
      <c r="I75" s="416">
        <v>0</v>
      </c>
      <c r="J75" s="414">
        <f t="shared" si="3"/>
        <v>0</v>
      </c>
    </row>
    <row r="76" spans="1:10" ht="28" x14ac:dyDescent="0.15">
      <c r="A76" s="207" t="s">
        <v>34</v>
      </c>
      <c r="B76" s="104">
        <v>7291</v>
      </c>
      <c r="C76" s="104">
        <v>4961</v>
      </c>
      <c r="D76" s="62" t="s">
        <v>622</v>
      </c>
      <c r="E76" s="62" t="s">
        <v>623</v>
      </c>
      <c r="F76" s="70" t="s">
        <v>175</v>
      </c>
      <c r="G76" s="104" t="s">
        <v>72</v>
      </c>
      <c r="H76" s="231">
        <v>2</v>
      </c>
      <c r="I76" s="416">
        <v>0</v>
      </c>
      <c r="J76" s="414">
        <f t="shared" si="3"/>
        <v>0</v>
      </c>
    </row>
    <row r="77" spans="1:10" ht="28" x14ac:dyDescent="0.15">
      <c r="A77" s="207" t="s">
        <v>35</v>
      </c>
      <c r="B77" s="104">
        <v>7665</v>
      </c>
      <c r="C77" s="104">
        <v>5302</v>
      </c>
      <c r="D77" s="62" t="s">
        <v>624</v>
      </c>
      <c r="E77" s="62" t="s">
        <v>203</v>
      </c>
      <c r="F77" s="70" t="s">
        <v>625</v>
      </c>
      <c r="G77" s="289" t="s">
        <v>62</v>
      </c>
      <c r="H77" s="231">
        <v>2</v>
      </c>
      <c r="I77" s="416">
        <v>0</v>
      </c>
      <c r="J77" s="414">
        <f t="shared" si="3"/>
        <v>0</v>
      </c>
    </row>
    <row r="78" spans="1:10" ht="28" x14ac:dyDescent="0.15">
      <c r="A78" s="207" t="s">
        <v>36</v>
      </c>
      <c r="B78" s="104">
        <v>7666</v>
      </c>
      <c r="C78" s="104">
        <v>5302</v>
      </c>
      <c r="D78" s="33" t="s">
        <v>626</v>
      </c>
      <c r="E78" s="33" t="s">
        <v>203</v>
      </c>
      <c r="F78" s="70" t="s">
        <v>627</v>
      </c>
      <c r="G78" s="289" t="s">
        <v>62</v>
      </c>
      <c r="H78" s="231">
        <v>2</v>
      </c>
      <c r="I78" s="416">
        <v>0</v>
      </c>
      <c r="J78" s="414">
        <f t="shared" si="3"/>
        <v>0</v>
      </c>
    </row>
    <row r="79" spans="1:10" ht="14" x14ac:dyDescent="0.15">
      <c r="A79" s="207" t="s">
        <v>37</v>
      </c>
      <c r="B79" s="104"/>
      <c r="C79" s="104"/>
      <c r="D79" s="33" t="s">
        <v>511</v>
      </c>
      <c r="E79" s="33" t="s">
        <v>762</v>
      </c>
      <c r="F79" s="62" t="s">
        <v>175</v>
      </c>
      <c r="G79" s="104" t="s">
        <v>180</v>
      </c>
      <c r="H79" s="231">
        <v>2</v>
      </c>
      <c r="I79" s="416">
        <v>0</v>
      </c>
      <c r="J79" s="414">
        <f t="shared" si="3"/>
        <v>0</v>
      </c>
    </row>
    <row r="80" spans="1:10" ht="28" x14ac:dyDescent="0.15">
      <c r="A80" s="207" t="s">
        <v>38</v>
      </c>
      <c r="B80" s="104">
        <v>7663</v>
      </c>
      <c r="C80" s="104">
        <v>5300</v>
      </c>
      <c r="D80" s="33" t="s">
        <v>567</v>
      </c>
      <c r="E80" s="33" t="s">
        <v>231</v>
      </c>
      <c r="F80" s="70" t="s">
        <v>628</v>
      </c>
      <c r="G80" s="289" t="s">
        <v>62</v>
      </c>
      <c r="H80" s="231">
        <v>2</v>
      </c>
      <c r="I80" s="416">
        <v>0</v>
      </c>
      <c r="J80" s="414">
        <f t="shared" si="3"/>
        <v>0</v>
      </c>
    </row>
    <row r="81" spans="1:10" ht="14" x14ac:dyDescent="0.15">
      <c r="A81" s="207" t="s">
        <v>39</v>
      </c>
      <c r="B81" s="104">
        <v>7264</v>
      </c>
      <c r="C81" s="104">
        <v>4940</v>
      </c>
      <c r="D81" s="33" t="s">
        <v>408</v>
      </c>
      <c r="E81" s="33" t="s">
        <v>409</v>
      </c>
      <c r="F81" s="70" t="s">
        <v>629</v>
      </c>
      <c r="G81" s="289" t="s">
        <v>72</v>
      </c>
      <c r="H81" s="231">
        <v>8</v>
      </c>
      <c r="I81" s="416">
        <v>0</v>
      </c>
      <c r="J81" s="414">
        <f t="shared" si="3"/>
        <v>0</v>
      </c>
    </row>
    <row r="82" spans="1:10" ht="14" x14ac:dyDescent="0.15">
      <c r="A82" s="207" t="s">
        <v>40</v>
      </c>
      <c r="B82" s="104">
        <v>7265</v>
      </c>
      <c r="C82" s="104">
        <v>4940</v>
      </c>
      <c r="D82" s="33" t="s">
        <v>411</v>
      </c>
      <c r="E82" s="33" t="s">
        <v>409</v>
      </c>
      <c r="F82" s="70" t="s">
        <v>629</v>
      </c>
      <c r="G82" s="289" t="s">
        <v>72</v>
      </c>
      <c r="H82" s="231">
        <v>4</v>
      </c>
      <c r="I82" s="416">
        <v>0</v>
      </c>
      <c r="J82" s="414">
        <f t="shared" si="3"/>
        <v>0</v>
      </c>
    </row>
    <row r="83" spans="1:10" ht="14" x14ac:dyDescent="0.15">
      <c r="A83" s="207" t="s">
        <v>41</v>
      </c>
      <c r="B83" s="104"/>
      <c r="C83" s="104"/>
      <c r="D83" s="33" t="s">
        <v>341</v>
      </c>
      <c r="E83" s="33" t="s">
        <v>758</v>
      </c>
      <c r="F83" s="70" t="s">
        <v>175</v>
      </c>
      <c r="G83" s="289" t="s">
        <v>62</v>
      </c>
      <c r="H83" s="231">
        <v>3</v>
      </c>
      <c r="I83" s="416">
        <v>0</v>
      </c>
      <c r="J83" s="414">
        <f t="shared" si="3"/>
        <v>0</v>
      </c>
    </row>
    <row r="84" spans="1:10" ht="14" x14ac:dyDescent="0.15">
      <c r="A84" s="207" t="s">
        <v>42</v>
      </c>
      <c r="B84" s="104"/>
      <c r="C84" s="104"/>
      <c r="D84" s="33" t="s">
        <v>338</v>
      </c>
      <c r="E84" s="33" t="s">
        <v>759</v>
      </c>
      <c r="F84" s="62" t="s">
        <v>175</v>
      </c>
      <c r="G84" s="289" t="s">
        <v>180</v>
      </c>
      <c r="H84" s="231">
        <v>2</v>
      </c>
      <c r="I84" s="416">
        <v>0</v>
      </c>
      <c r="J84" s="414">
        <f t="shared" si="3"/>
        <v>0</v>
      </c>
    </row>
    <row r="85" spans="1:10" ht="14" x14ac:dyDescent="0.15">
      <c r="A85" s="207" t="s">
        <v>43</v>
      </c>
      <c r="B85" s="104"/>
      <c r="C85" s="104"/>
      <c r="D85" s="33" t="s">
        <v>415</v>
      </c>
      <c r="E85" s="33" t="s">
        <v>760</v>
      </c>
      <c r="F85" s="62" t="s">
        <v>175</v>
      </c>
      <c r="G85" s="289" t="s">
        <v>180</v>
      </c>
      <c r="H85" s="231">
        <v>4</v>
      </c>
      <c r="I85" s="416">
        <v>0</v>
      </c>
      <c r="J85" s="414">
        <f t="shared" si="3"/>
        <v>0</v>
      </c>
    </row>
    <row r="86" spans="1:10" ht="14" x14ac:dyDescent="0.15">
      <c r="A86" s="207" t="s">
        <v>44</v>
      </c>
      <c r="B86" s="104"/>
      <c r="C86" s="104"/>
      <c r="D86" s="33" t="s">
        <v>761</v>
      </c>
      <c r="E86" s="33" t="s">
        <v>349</v>
      </c>
      <c r="F86" s="62" t="s">
        <v>175</v>
      </c>
      <c r="G86" s="289" t="s">
        <v>195</v>
      </c>
      <c r="H86" s="231">
        <v>3</v>
      </c>
      <c r="I86" s="416">
        <v>0</v>
      </c>
      <c r="J86" s="414">
        <f t="shared" si="3"/>
        <v>0</v>
      </c>
    </row>
    <row r="87" spans="1:10" ht="28" x14ac:dyDescent="0.15">
      <c r="A87" s="207">
        <v>14</v>
      </c>
      <c r="B87" s="104"/>
      <c r="C87" s="104"/>
      <c r="D87" s="33" t="s">
        <v>1233</v>
      </c>
      <c r="E87" s="33" t="s">
        <v>409</v>
      </c>
      <c r="F87" s="62" t="s">
        <v>619</v>
      </c>
      <c r="G87" s="104" t="s">
        <v>72</v>
      </c>
      <c r="H87" s="231">
        <v>1</v>
      </c>
      <c r="I87" s="416">
        <v>0</v>
      </c>
      <c r="J87" s="414">
        <f t="shared" si="3"/>
        <v>0</v>
      </c>
    </row>
    <row r="88" spans="1:10" ht="14" x14ac:dyDescent="0.15">
      <c r="A88" s="207" t="s">
        <v>46</v>
      </c>
      <c r="B88" s="104"/>
      <c r="C88" s="104"/>
      <c r="D88" s="33" t="s">
        <v>1234</v>
      </c>
      <c r="E88" s="33" t="s">
        <v>757</v>
      </c>
      <c r="F88" s="62" t="s">
        <v>1217</v>
      </c>
      <c r="G88" s="104" t="s">
        <v>62</v>
      </c>
      <c r="H88" s="231">
        <v>1</v>
      </c>
      <c r="I88" s="416">
        <v>0</v>
      </c>
      <c r="J88" s="414">
        <f t="shared" si="3"/>
        <v>0</v>
      </c>
    </row>
    <row r="89" spans="1:10" ht="14" x14ac:dyDescent="0.15">
      <c r="A89" s="207" t="s">
        <v>47</v>
      </c>
      <c r="B89" s="104"/>
      <c r="C89" s="104"/>
      <c r="D89" s="33" t="s">
        <v>1235</v>
      </c>
      <c r="E89" s="33" t="s">
        <v>1229</v>
      </c>
      <c r="F89" s="62" t="s">
        <v>1230</v>
      </c>
      <c r="G89" s="104" t="s">
        <v>62</v>
      </c>
      <c r="H89" s="231">
        <v>1</v>
      </c>
      <c r="I89" s="416">
        <v>0</v>
      </c>
      <c r="J89" s="414">
        <f t="shared" ref="J89" si="4">H89*I89</f>
        <v>0</v>
      </c>
    </row>
    <row r="90" spans="1:10" ht="23.25" customHeight="1" x14ac:dyDescent="0.15">
      <c r="A90" s="424"/>
      <c r="B90" s="434"/>
      <c r="C90" s="434"/>
      <c r="D90" s="424"/>
      <c r="E90" s="424"/>
      <c r="F90" s="424"/>
      <c r="G90" s="424"/>
      <c r="H90" s="424"/>
      <c r="I90" s="425" t="s">
        <v>899</v>
      </c>
      <c r="J90" s="428">
        <f>SUM(J4:J88)</f>
        <v>0</v>
      </c>
    </row>
    <row r="92" spans="1:10" x14ac:dyDescent="0.15">
      <c r="J92" s="427"/>
    </row>
    <row r="93" spans="1:10" x14ac:dyDescent="0.15">
      <c r="J93" s="427"/>
    </row>
    <row r="94" spans="1:10" x14ac:dyDescent="0.15">
      <c r="J94" s="427"/>
    </row>
    <row r="102" spans="1:10" s="1" customFormat="1" ht="36.75" customHeight="1" x14ac:dyDescent="0.15">
      <c r="A102" s="361"/>
      <c r="B102" s="115"/>
      <c r="C102" s="115"/>
      <c r="D102" s="362"/>
      <c r="E102" s="362"/>
      <c r="F102" s="362"/>
      <c r="G102" s="363"/>
      <c r="H102" s="361"/>
      <c r="I102" s="426"/>
      <c r="J102" s="314"/>
    </row>
  </sheetData>
  <printOptions horizontalCentered="1"/>
  <pageMargins left="0.7" right="0.7" top="0.75" bottom="0.75" header="0.3" footer="0.3"/>
  <pageSetup paperSize="9" scale="54" fitToHeight="0" orientation="landscape" verticalDpi="597" r:id="rId1"/>
  <headerFooter alignWithMargins="0">
    <oddFooter>&amp;C&amp;8&amp;P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F0C0B-68F7-45A6-AFDE-0863722375AD}">
  <sheetPr>
    <tabColor rgb="FFF1D4F6"/>
    <pageSetUpPr fitToPage="1"/>
  </sheetPr>
  <dimension ref="A1:J98"/>
  <sheetViews>
    <sheetView showGridLines="0" view="pageBreakPreview" zoomScaleNormal="100" zoomScaleSheetLayoutView="100" workbookViewId="0">
      <pane ySplit="2" topLeftCell="A3" activePane="bottomLeft" state="frozen"/>
      <selection pane="bottomLeft" activeCell="A37" sqref="A37:XFD37"/>
    </sheetView>
  </sheetViews>
  <sheetFormatPr baseColWidth="10" defaultColWidth="8.83203125" defaultRowHeight="13" x14ac:dyDescent="0.15"/>
  <cols>
    <col min="1" max="1" width="10.6640625" style="310" customWidth="1"/>
    <col min="2" max="2" width="5.6640625" style="311" customWidth="1"/>
    <col min="3" max="3" width="7" style="311" customWidth="1"/>
    <col min="4" max="4" width="62.33203125" style="312" customWidth="1"/>
    <col min="5" max="5" width="46.33203125" style="312" customWidth="1"/>
    <col min="6" max="6" width="20.1640625" style="312" customWidth="1"/>
    <col min="7" max="7" width="17.5" style="404" customWidth="1"/>
    <col min="8" max="8" width="11.6640625" style="310" customWidth="1"/>
    <col min="9" max="9" width="12.6640625" style="313" customWidth="1"/>
    <col min="10" max="10" width="13.6640625" style="314" customWidth="1"/>
    <col min="11" max="256" width="9.1640625" style="8"/>
    <col min="257" max="257" width="5.5" style="8" customWidth="1"/>
    <col min="258" max="258" width="5.6640625" style="8" customWidth="1"/>
    <col min="259" max="259" width="7" style="8" customWidth="1"/>
    <col min="260" max="260" width="48.33203125" style="8" customWidth="1"/>
    <col min="261" max="261" width="30.6640625" style="8" customWidth="1"/>
    <col min="262" max="262" width="17.83203125" style="8" customWidth="1"/>
    <col min="263" max="263" width="10.83203125" style="8" customWidth="1"/>
    <col min="264" max="265" width="11.6640625" style="8" customWidth="1"/>
    <col min="266" max="266" width="13.33203125" style="8" customWidth="1"/>
    <col min="267" max="512" width="9.1640625" style="8"/>
    <col min="513" max="513" width="5.5" style="8" customWidth="1"/>
    <col min="514" max="514" width="5.6640625" style="8" customWidth="1"/>
    <col min="515" max="515" width="7" style="8" customWidth="1"/>
    <col min="516" max="516" width="48.33203125" style="8" customWidth="1"/>
    <col min="517" max="517" width="30.6640625" style="8" customWidth="1"/>
    <col min="518" max="518" width="17.83203125" style="8" customWidth="1"/>
    <col min="519" max="519" width="10.83203125" style="8" customWidth="1"/>
    <col min="520" max="521" width="11.6640625" style="8" customWidth="1"/>
    <col min="522" max="522" width="13.33203125" style="8" customWidth="1"/>
    <col min="523" max="768" width="9.1640625" style="8"/>
    <col min="769" max="769" width="5.5" style="8" customWidth="1"/>
    <col min="770" max="770" width="5.6640625" style="8" customWidth="1"/>
    <col min="771" max="771" width="7" style="8" customWidth="1"/>
    <col min="772" max="772" width="48.33203125" style="8" customWidth="1"/>
    <col min="773" max="773" width="30.6640625" style="8" customWidth="1"/>
    <col min="774" max="774" width="17.83203125" style="8" customWidth="1"/>
    <col min="775" max="775" width="10.83203125" style="8" customWidth="1"/>
    <col min="776" max="777" width="11.6640625" style="8" customWidth="1"/>
    <col min="778" max="778" width="13.33203125" style="8" customWidth="1"/>
    <col min="779" max="1024" width="9.1640625" style="8"/>
    <col min="1025" max="1025" width="5.5" style="8" customWidth="1"/>
    <col min="1026" max="1026" width="5.6640625" style="8" customWidth="1"/>
    <col min="1027" max="1027" width="7" style="8" customWidth="1"/>
    <col min="1028" max="1028" width="48.33203125" style="8" customWidth="1"/>
    <col min="1029" max="1029" width="30.6640625" style="8" customWidth="1"/>
    <col min="1030" max="1030" width="17.83203125" style="8" customWidth="1"/>
    <col min="1031" max="1031" width="10.83203125" style="8" customWidth="1"/>
    <col min="1032" max="1033" width="11.6640625" style="8" customWidth="1"/>
    <col min="1034" max="1034" width="13.33203125" style="8" customWidth="1"/>
    <col min="1035" max="1280" width="9.1640625" style="8"/>
    <col min="1281" max="1281" width="5.5" style="8" customWidth="1"/>
    <col min="1282" max="1282" width="5.6640625" style="8" customWidth="1"/>
    <col min="1283" max="1283" width="7" style="8" customWidth="1"/>
    <col min="1284" max="1284" width="48.33203125" style="8" customWidth="1"/>
    <col min="1285" max="1285" width="30.6640625" style="8" customWidth="1"/>
    <col min="1286" max="1286" width="17.83203125" style="8" customWidth="1"/>
    <col min="1287" max="1287" width="10.83203125" style="8" customWidth="1"/>
    <col min="1288" max="1289" width="11.6640625" style="8" customWidth="1"/>
    <col min="1290" max="1290" width="13.33203125" style="8" customWidth="1"/>
    <col min="1291" max="1536" width="9.1640625" style="8"/>
    <col min="1537" max="1537" width="5.5" style="8" customWidth="1"/>
    <col min="1538" max="1538" width="5.6640625" style="8" customWidth="1"/>
    <col min="1539" max="1539" width="7" style="8" customWidth="1"/>
    <col min="1540" max="1540" width="48.33203125" style="8" customWidth="1"/>
    <col min="1541" max="1541" width="30.6640625" style="8" customWidth="1"/>
    <col min="1542" max="1542" width="17.83203125" style="8" customWidth="1"/>
    <col min="1543" max="1543" width="10.83203125" style="8" customWidth="1"/>
    <col min="1544" max="1545" width="11.6640625" style="8" customWidth="1"/>
    <col min="1546" max="1546" width="13.33203125" style="8" customWidth="1"/>
    <col min="1547" max="1792" width="9.1640625" style="8"/>
    <col min="1793" max="1793" width="5.5" style="8" customWidth="1"/>
    <col min="1794" max="1794" width="5.6640625" style="8" customWidth="1"/>
    <col min="1795" max="1795" width="7" style="8" customWidth="1"/>
    <col min="1796" max="1796" width="48.33203125" style="8" customWidth="1"/>
    <col min="1797" max="1797" width="30.6640625" style="8" customWidth="1"/>
    <col min="1798" max="1798" width="17.83203125" style="8" customWidth="1"/>
    <col min="1799" max="1799" width="10.83203125" style="8" customWidth="1"/>
    <col min="1800" max="1801" width="11.6640625" style="8" customWidth="1"/>
    <col min="1802" max="1802" width="13.33203125" style="8" customWidth="1"/>
    <col min="1803" max="2048" width="9.1640625" style="8"/>
    <col min="2049" max="2049" width="5.5" style="8" customWidth="1"/>
    <col min="2050" max="2050" width="5.6640625" style="8" customWidth="1"/>
    <col min="2051" max="2051" width="7" style="8" customWidth="1"/>
    <col min="2052" max="2052" width="48.33203125" style="8" customWidth="1"/>
    <col min="2053" max="2053" width="30.6640625" style="8" customWidth="1"/>
    <col min="2054" max="2054" width="17.83203125" style="8" customWidth="1"/>
    <col min="2055" max="2055" width="10.83203125" style="8" customWidth="1"/>
    <col min="2056" max="2057" width="11.6640625" style="8" customWidth="1"/>
    <col min="2058" max="2058" width="13.33203125" style="8" customWidth="1"/>
    <col min="2059" max="2304" width="9.1640625" style="8"/>
    <col min="2305" max="2305" width="5.5" style="8" customWidth="1"/>
    <col min="2306" max="2306" width="5.6640625" style="8" customWidth="1"/>
    <col min="2307" max="2307" width="7" style="8" customWidth="1"/>
    <col min="2308" max="2308" width="48.33203125" style="8" customWidth="1"/>
    <col min="2309" max="2309" width="30.6640625" style="8" customWidth="1"/>
    <col min="2310" max="2310" width="17.83203125" style="8" customWidth="1"/>
    <col min="2311" max="2311" width="10.83203125" style="8" customWidth="1"/>
    <col min="2312" max="2313" width="11.6640625" style="8" customWidth="1"/>
    <col min="2314" max="2314" width="13.33203125" style="8" customWidth="1"/>
    <col min="2315" max="2560" width="9.1640625" style="8"/>
    <col min="2561" max="2561" width="5.5" style="8" customWidth="1"/>
    <col min="2562" max="2562" width="5.6640625" style="8" customWidth="1"/>
    <col min="2563" max="2563" width="7" style="8" customWidth="1"/>
    <col min="2564" max="2564" width="48.33203125" style="8" customWidth="1"/>
    <col min="2565" max="2565" width="30.6640625" style="8" customWidth="1"/>
    <col min="2566" max="2566" width="17.83203125" style="8" customWidth="1"/>
    <col min="2567" max="2567" width="10.83203125" style="8" customWidth="1"/>
    <col min="2568" max="2569" width="11.6640625" style="8" customWidth="1"/>
    <col min="2570" max="2570" width="13.33203125" style="8" customWidth="1"/>
    <col min="2571" max="2816" width="9.1640625" style="8"/>
    <col min="2817" max="2817" width="5.5" style="8" customWidth="1"/>
    <col min="2818" max="2818" width="5.6640625" style="8" customWidth="1"/>
    <col min="2819" max="2819" width="7" style="8" customWidth="1"/>
    <col min="2820" max="2820" width="48.33203125" style="8" customWidth="1"/>
    <col min="2821" max="2821" width="30.6640625" style="8" customWidth="1"/>
    <col min="2822" max="2822" width="17.83203125" style="8" customWidth="1"/>
    <col min="2823" max="2823" width="10.83203125" style="8" customWidth="1"/>
    <col min="2824" max="2825" width="11.6640625" style="8" customWidth="1"/>
    <col min="2826" max="2826" width="13.33203125" style="8" customWidth="1"/>
    <col min="2827" max="3072" width="9.1640625" style="8"/>
    <col min="3073" max="3073" width="5.5" style="8" customWidth="1"/>
    <col min="3074" max="3074" width="5.6640625" style="8" customWidth="1"/>
    <col min="3075" max="3075" width="7" style="8" customWidth="1"/>
    <col min="3076" max="3076" width="48.33203125" style="8" customWidth="1"/>
    <col min="3077" max="3077" width="30.6640625" style="8" customWidth="1"/>
    <col min="3078" max="3078" width="17.83203125" style="8" customWidth="1"/>
    <col min="3079" max="3079" width="10.83203125" style="8" customWidth="1"/>
    <col min="3080" max="3081" width="11.6640625" style="8" customWidth="1"/>
    <col min="3082" max="3082" width="13.33203125" style="8" customWidth="1"/>
    <col min="3083" max="3328" width="9.1640625" style="8"/>
    <col min="3329" max="3329" width="5.5" style="8" customWidth="1"/>
    <col min="3330" max="3330" width="5.6640625" style="8" customWidth="1"/>
    <col min="3331" max="3331" width="7" style="8" customWidth="1"/>
    <col min="3332" max="3332" width="48.33203125" style="8" customWidth="1"/>
    <col min="3333" max="3333" width="30.6640625" style="8" customWidth="1"/>
    <col min="3334" max="3334" width="17.83203125" style="8" customWidth="1"/>
    <col min="3335" max="3335" width="10.83203125" style="8" customWidth="1"/>
    <col min="3336" max="3337" width="11.6640625" style="8" customWidth="1"/>
    <col min="3338" max="3338" width="13.33203125" style="8" customWidth="1"/>
    <col min="3339" max="3584" width="9.1640625" style="8"/>
    <col min="3585" max="3585" width="5.5" style="8" customWidth="1"/>
    <col min="3586" max="3586" width="5.6640625" style="8" customWidth="1"/>
    <col min="3587" max="3587" width="7" style="8" customWidth="1"/>
    <col min="3588" max="3588" width="48.33203125" style="8" customWidth="1"/>
    <col min="3589" max="3589" width="30.6640625" style="8" customWidth="1"/>
    <col min="3590" max="3590" width="17.83203125" style="8" customWidth="1"/>
    <col min="3591" max="3591" width="10.83203125" style="8" customWidth="1"/>
    <col min="3592" max="3593" width="11.6640625" style="8" customWidth="1"/>
    <col min="3594" max="3594" width="13.33203125" style="8" customWidth="1"/>
    <col min="3595" max="3840" width="9.1640625" style="8"/>
    <col min="3841" max="3841" width="5.5" style="8" customWidth="1"/>
    <col min="3842" max="3842" width="5.6640625" style="8" customWidth="1"/>
    <col min="3843" max="3843" width="7" style="8" customWidth="1"/>
    <col min="3844" max="3844" width="48.33203125" style="8" customWidth="1"/>
    <col min="3845" max="3845" width="30.6640625" style="8" customWidth="1"/>
    <col min="3846" max="3846" width="17.83203125" style="8" customWidth="1"/>
    <col min="3847" max="3847" width="10.83203125" style="8" customWidth="1"/>
    <col min="3848" max="3849" width="11.6640625" style="8" customWidth="1"/>
    <col min="3850" max="3850" width="13.33203125" style="8" customWidth="1"/>
    <col min="3851" max="4096" width="9.1640625" style="8"/>
    <col min="4097" max="4097" width="5.5" style="8" customWidth="1"/>
    <col min="4098" max="4098" width="5.6640625" style="8" customWidth="1"/>
    <col min="4099" max="4099" width="7" style="8" customWidth="1"/>
    <col min="4100" max="4100" width="48.33203125" style="8" customWidth="1"/>
    <col min="4101" max="4101" width="30.6640625" style="8" customWidth="1"/>
    <col min="4102" max="4102" width="17.83203125" style="8" customWidth="1"/>
    <col min="4103" max="4103" width="10.83203125" style="8" customWidth="1"/>
    <col min="4104" max="4105" width="11.6640625" style="8" customWidth="1"/>
    <col min="4106" max="4106" width="13.33203125" style="8" customWidth="1"/>
    <col min="4107" max="4352" width="9.1640625" style="8"/>
    <col min="4353" max="4353" width="5.5" style="8" customWidth="1"/>
    <col min="4354" max="4354" width="5.6640625" style="8" customWidth="1"/>
    <col min="4355" max="4355" width="7" style="8" customWidth="1"/>
    <col min="4356" max="4356" width="48.33203125" style="8" customWidth="1"/>
    <col min="4357" max="4357" width="30.6640625" style="8" customWidth="1"/>
    <col min="4358" max="4358" width="17.83203125" style="8" customWidth="1"/>
    <col min="4359" max="4359" width="10.83203125" style="8" customWidth="1"/>
    <col min="4360" max="4361" width="11.6640625" style="8" customWidth="1"/>
    <col min="4362" max="4362" width="13.33203125" style="8" customWidth="1"/>
    <col min="4363" max="4608" width="9.1640625" style="8"/>
    <col min="4609" max="4609" width="5.5" style="8" customWidth="1"/>
    <col min="4610" max="4610" width="5.6640625" style="8" customWidth="1"/>
    <col min="4611" max="4611" width="7" style="8" customWidth="1"/>
    <col min="4612" max="4612" width="48.33203125" style="8" customWidth="1"/>
    <col min="4613" max="4613" width="30.6640625" style="8" customWidth="1"/>
    <col min="4614" max="4614" width="17.83203125" style="8" customWidth="1"/>
    <col min="4615" max="4615" width="10.83203125" style="8" customWidth="1"/>
    <col min="4616" max="4617" width="11.6640625" style="8" customWidth="1"/>
    <col min="4618" max="4618" width="13.33203125" style="8" customWidth="1"/>
    <col min="4619" max="4864" width="9.1640625" style="8"/>
    <col min="4865" max="4865" width="5.5" style="8" customWidth="1"/>
    <col min="4866" max="4866" width="5.6640625" style="8" customWidth="1"/>
    <col min="4867" max="4867" width="7" style="8" customWidth="1"/>
    <col min="4868" max="4868" width="48.33203125" style="8" customWidth="1"/>
    <col min="4869" max="4869" width="30.6640625" style="8" customWidth="1"/>
    <col min="4870" max="4870" width="17.83203125" style="8" customWidth="1"/>
    <col min="4871" max="4871" width="10.83203125" style="8" customWidth="1"/>
    <col min="4872" max="4873" width="11.6640625" style="8" customWidth="1"/>
    <col min="4874" max="4874" width="13.33203125" style="8" customWidth="1"/>
    <col min="4875" max="5120" width="9.1640625" style="8"/>
    <col min="5121" max="5121" width="5.5" style="8" customWidth="1"/>
    <col min="5122" max="5122" width="5.6640625" style="8" customWidth="1"/>
    <col min="5123" max="5123" width="7" style="8" customWidth="1"/>
    <col min="5124" max="5124" width="48.33203125" style="8" customWidth="1"/>
    <col min="5125" max="5125" width="30.6640625" style="8" customWidth="1"/>
    <col min="5126" max="5126" width="17.83203125" style="8" customWidth="1"/>
    <col min="5127" max="5127" width="10.83203125" style="8" customWidth="1"/>
    <col min="5128" max="5129" width="11.6640625" style="8" customWidth="1"/>
    <col min="5130" max="5130" width="13.33203125" style="8" customWidth="1"/>
    <col min="5131" max="5376" width="9.1640625" style="8"/>
    <col min="5377" max="5377" width="5.5" style="8" customWidth="1"/>
    <col min="5378" max="5378" width="5.6640625" style="8" customWidth="1"/>
    <col min="5379" max="5379" width="7" style="8" customWidth="1"/>
    <col min="5380" max="5380" width="48.33203125" style="8" customWidth="1"/>
    <col min="5381" max="5381" width="30.6640625" style="8" customWidth="1"/>
    <col min="5382" max="5382" width="17.83203125" style="8" customWidth="1"/>
    <col min="5383" max="5383" width="10.83203125" style="8" customWidth="1"/>
    <col min="5384" max="5385" width="11.6640625" style="8" customWidth="1"/>
    <col min="5386" max="5386" width="13.33203125" style="8" customWidth="1"/>
    <col min="5387" max="5632" width="9.1640625" style="8"/>
    <col min="5633" max="5633" width="5.5" style="8" customWidth="1"/>
    <col min="5634" max="5634" width="5.6640625" style="8" customWidth="1"/>
    <col min="5635" max="5635" width="7" style="8" customWidth="1"/>
    <col min="5636" max="5636" width="48.33203125" style="8" customWidth="1"/>
    <col min="5637" max="5637" width="30.6640625" style="8" customWidth="1"/>
    <col min="5638" max="5638" width="17.83203125" style="8" customWidth="1"/>
    <col min="5639" max="5639" width="10.83203125" style="8" customWidth="1"/>
    <col min="5640" max="5641" width="11.6640625" style="8" customWidth="1"/>
    <col min="5642" max="5642" width="13.33203125" style="8" customWidth="1"/>
    <col min="5643" max="5888" width="9.1640625" style="8"/>
    <col min="5889" max="5889" width="5.5" style="8" customWidth="1"/>
    <col min="5890" max="5890" width="5.6640625" style="8" customWidth="1"/>
    <col min="5891" max="5891" width="7" style="8" customWidth="1"/>
    <col min="5892" max="5892" width="48.33203125" style="8" customWidth="1"/>
    <col min="5893" max="5893" width="30.6640625" style="8" customWidth="1"/>
    <col min="5894" max="5894" width="17.83203125" style="8" customWidth="1"/>
    <col min="5895" max="5895" width="10.83203125" style="8" customWidth="1"/>
    <col min="5896" max="5897" width="11.6640625" style="8" customWidth="1"/>
    <col min="5898" max="5898" width="13.33203125" style="8" customWidth="1"/>
    <col min="5899" max="6144" width="9.1640625" style="8"/>
    <col min="6145" max="6145" width="5.5" style="8" customWidth="1"/>
    <col min="6146" max="6146" width="5.6640625" style="8" customWidth="1"/>
    <col min="6147" max="6147" width="7" style="8" customWidth="1"/>
    <col min="6148" max="6148" width="48.33203125" style="8" customWidth="1"/>
    <col min="6149" max="6149" width="30.6640625" style="8" customWidth="1"/>
    <col min="6150" max="6150" width="17.83203125" style="8" customWidth="1"/>
    <col min="6151" max="6151" width="10.83203125" style="8" customWidth="1"/>
    <col min="6152" max="6153" width="11.6640625" style="8" customWidth="1"/>
    <col min="6154" max="6154" width="13.33203125" style="8" customWidth="1"/>
    <col min="6155" max="6400" width="9.1640625" style="8"/>
    <col min="6401" max="6401" width="5.5" style="8" customWidth="1"/>
    <col min="6402" max="6402" width="5.6640625" style="8" customWidth="1"/>
    <col min="6403" max="6403" width="7" style="8" customWidth="1"/>
    <col min="6404" max="6404" width="48.33203125" style="8" customWidth="1"/>
    <col min="6405" max="6405" width="30.6640625" style="8" customWidth="1"/>
    <col min="6406" max="6406" width="17.83203125" style="8" customWidth="1"/>
    <col min="6407" max="6407" width="10.83203125" style="8" customWidth="1"/>
    <col min="6408" max="6409" width="11.6640625" style="8" customWidth="1"/>
    <col min="6410" max="6410" width="13.33203125" style="8" customWidth="1"/>
    <col min="6411" max="6656" width="9.1640625" style="8"/>
    <col min="6657" max="6657" width="5.5" style="8" customWidth="1"/>
    <col min="6658" max="6658" width="5.6640625" style="8" customWidth="1"/>
    <col min="6659" max="6659" width="7" style="8" customWidth="1"/>
    <col min="6660" max="6660" width="48.33203125" style="8" customWidth="1"/>
    <col min="6661" max="6661" width="30.6640625" style="8" customWidth="1"/>
    <col min="6662" max="6662" width="17.83203125" style="8" customWidth="1"/>
    <col min="6663" max="6663" width="10.83203125" style="8" customWidth="1"/>
    <col min="6664" max="6665" width="11.6640625" style="8" customWidth="1"/>
    <col min="6666" max="6666" width="13.33203125" style="8" customWidth="1"/>
    <col min="6667" max="6912" width="9.1640625" style="8"/>
    <col min="6913" max="6913" width="5.5" style="8" customWidth="1"/>
    <col min="6914" max="6914" width="5.6640625" style="8" customWidth="1"/>
    <col min="6915" max="6915" width="7" style="8" customWidth="1"/>
    <col min="6916" max="6916" width="48.33203125" style="8" customWidth="1"/>
    <col min="6917" max="6917" width="30.6640625" style="8" customWidth="1"/>
    <col min="6918" max="6918" width="17.83203125" style="8" customWidth="1"/>
    <col min="6919" max="6919" width="10.83203125" style="8" customWidth="1"/>
    <col min="6920" max="6921" width="11.6640625" style="8" customWidth="1"/>
    <col min="6922" max="6922" width="13.33203125" style="8" customWidth="1"/>
    <col min="6923" max="7168" width="9.1640625" style="8"/>
    <col min="7169" max="7169" width="5.5" style="8" customWidth="1"/>
    <col min="7170" max="7170" width="5.6640625" style="8" customWidth="1"/>
    <col min="7171" max="7171" width="7" style="8" customWidth="1"/>
    <col min="7172" max="7172" width="48.33203125" style="8" customWidth="1"/>
    <col min="7173" max="7173" width="30.6640625" style="8" customWidth="1"/>
    <col min="7174" max="7174" width="17.83203125" style="8" customWidth="1"/>
    <col min="7175" max="7175" width="10.83203125" style="8" customWidth="1"/>
    <col min="7176" max="7177" width="11.6640625" style="8" customWidth="1"/>
    <col min="7178" max="7178" width="13.33203125" style="8" customWidth="1"/>
    <col min="7179" max="7424" width="9.1640625" style="8"/>
    <col min="7425" max="7425" width="5.5" style="8" customWidth="1"/>
    <col min="7426" max="7426" width="5.6640625" style="8" customWidth="1"/>
    <col min="7427" max="7427" width="7" style="8" customWidth="1"/>
    <col min="7428" max="7428" width="48.33203125" style="8" customWidth="1"/>
    <col min="7429" max="7429" width="30.6640625" style="8" customWidth="1"/>
    <col min="7430" max="7430" width="17.83203125" style="8" customWidth="1"/>
    <col min="7431" max="7431" width="10.83203125" style="8" customWidth="1"/>
    <col min="7432" max="7433" width="11.6640625" style="8" customWidth="1"/>
    <col min="7434" max="7434" width="13.33203125" style="8" customWidth="1"/>
    <col min="7435" max="7680" width="9.1640625" style="8"/>
    <col min="7681" max="7681" width="5.5" style="8" customWidth="1"/>
    <col min="7682" max="7682" width="5.6640625" style="8" customWidth="1"/>
    <col min="7683" max="7683" width="7" style="8" customWidth="1"/>
    <col min="7684" max="7684" width="48.33203125" style="8" customWidth="1"/>
    <col min="7685" max="7685" width="30.6640625" style="8" customWidth="1"/>
    <col min="7686" max="7686" width="17.83203125" style="8" customWidth="1"/>
    <col min="7687" max="7687" width="10.83203125" style="8" customWidth="1"/>
    <col min="7688" max="7689" width="11.6640625" style="8" customWidth="1"/>
    <col min="7690" max="7690" width="13.33203125" style="8" customWidth="1"/>
    <col min="7691" max="7936" width="9.1640625" style="8"/>
    <col min="7937" max="7937" width="5.5" style="8" customWidth="1"/>
    <col min="7938" max="7938" width="5.6640625" style="8" customWidth="1"/>
    <col min="7939" max="7939" width="7" style="8" customWidth="1"/>
    <col min="7940" max="7940" width="48.33203125" style="8" customWidth="1"/>
    <col min="7941" max="7941" width="30.6640625" style="8" customWidth="1"/>
    <col min="7942" max="7942" width="17.83203125" style="8" customWidth="1"/>
    <col min="7943" max="7943" width="10.83203125" style="8" customWidth="1"/>
    <col min="7944" max="7945" width="11.6640625" style="8" customWidth="1"/>
    <col min="7946" max="7946" width="13.33203125" style="8" customWidth="1"/>
    <col min="7947" max="8192" width="9.1640625" style="8"/>
    <col min="8193" max="8193" width="5.5" style="8" customWidth="1"/>
    <col min="8194" max="8194" width="5.6640625" style="8" customWidth="1"/>
    <col min="8195" max="8195" width="7" style="8" customWidth="1"/>
    <col min="8196" max="8196" width="48.33203125" style="8" customWidth="1"/>
    <col min="8197" max="8197" width="30.6640625" style="8" customWidth="1"/>
    <col min="8198" max="8198" width="17.83203125" style="8" customWidth="1"/>
    <col min="8199" max="8199" width="10.83203125" style="8" customWidth="1"/>
    <col min="8200" max="8201" width="11.6640625" style="8" customWidth="1"/>
    <col min="8202" max="8202" width="13.33203125" style="8" customWidth="1"/>
    <col min="8203" max="8448" width="9.1640625" style="8"/>
    <col min="8449" max="8449" width="5.5" style="8" customWidth="1"/>
    <col min="8450" max="8450" width="5.6640625" style="8" customWidth="1"/>
    <col min="8451" max="8451" width="7" style="8" customWidth="1"/>
    <col min="8452" max="8452" width="48.33203125" style="8" customWidth="1"/>
    <col min="8453" max="8453" width="30.6640625" style="8" customWidth="1"/>
    <col min="8454" max="8454" width="17.83203125" style="8" customWidth="1"/>
    <col min="8455" max="8455" width="10.83203125" style="8" customWidth="1"/>
    <col min="8456" max="8457" width="11.6640625" style="8" customWidth="1"/>
    <col min="8458" max="8458" width="13.33203125" style="8" customWidth="1"/>
    <col min="8459" max="8704" width="9.1640625" style="8"/>
    <col min="8705" max="8705" width="5.5" style="8" customWidth="1"/>
    <col min="8706" max="8706" width="5.6640625" style="8" customWidth="1"/>
    <col min="8707" max="8707" width="7" style="8" customWidth="1"/>
    <col min="8708" max="8708" width="48.33203125" style="8" customWidth="1"/>
    <col min="8709" max="8709" width="30.6640625" style="8" customWidth="1"/>
    <col min="8710" max="8710" width="17.83203125" style="8" customWidth="1"/>
    <col min="8711" max="8711" width="10.83203125" style="8" customWidth="1"/>
    <col min="8712" max="8713" width="11.6640625" style="8" customWidth="1"/>
    <col min="8714" max="8714" width="13.33203125" style="8" customWidth="1"/>
    <col min="8715" max="8960" width="9.1640625" style="8"/>
    <col min="8961" max="8961" width="5.5" style="8" customWidth="1"/>
    <col min="8962" max="8962" width="5.6640625" style="8" customWidth="1"/>
    <col min="8963" max="8963" width="7" style="8" customWidth="1"/>
    <col min="8964" max="8964" width="48.33203125" style="8" customWidth="1"/>
    <col min="8965" max="8965" width="30.6640625" style="8" customWidth="1"/>
    <col min="8966" max="8966" width="17.83203125" style="8" customWidth="1"/>
    <col min="8967" max="8967" width="10.83203125" style="8" customWidth="1"/>
    <col min="8968" max="8969" width="11.6640625" style="8" customWidth="1"/>
    <col min="8970" max="8970" width="13.33203125" style="8" customWidth="1"/>
    <col min="8971" max="9216" width="9.1640625" style="8"/>
    <col min="9217" max="9217" width="5.5" style="8" customWidth="1"/>
    <col min="9218" max="9218" width="5.6640625" style="8" customWidth="1"/>
    <col min="9219" max="9219" width="7" style="8" customWidth="1"/>
    <col min="9220" max="9220" width="48.33203125" style="8" customWidth="1"/>
    <col min="9221" max="9221" width="30.6640625" style="8" customWidth="1"/>
    <col min="9222" max="9222" width="17.83203125" style="8" customWidth="1"/>
    <col min="9223" max="9223" width="10.83203125" style="8" customWidth="1"/>
    <col min="9224" max="9225" width="11.6640625" style="8" customWidth="1"/>
    <col min="9226" max="9226" width="13.33203125" style="8" customWidth="1"/>
    <col min="9227" max="9472" width="9.1640625" style="8"/>
    <col min="9473" max="9473" width="5.5" style="8" customWidth="1"/>
    <col min="9474" max="9474" width="5.6640625" style="8" customWidth="1"/>
    <col min="9475" max="9475" width="7" style="8" customWidth="1"/>
    <col min="9476" max="9476" width="48.33203125" style="8" customWidth="1"/>
    <col min="9477" max="9477" width="30.6640625" style="8" customWidth="1"/>
    <col min="9478" max="9478" width="17.83203125" style="8" customWidth="1"/>
    <col min="9479" max="9479" width="10.83203125" style="8" customWidth="1"/>
    <col min="9480" max="9481" width="11.6640625" style="8" customWidth="1"/>
    <col min="9482" max="9482" width="13.33203125" style="8" customWidth="1"/>
    <col min="9483" max="9728" width="9.1640625" style="8"/>
    <col min="9729" max="9729" width="5.5" style="8" customWidth="1"/>
    <col min="9730" max="9730" width="5.6640625" style="8" customWidth="1"/>
    <col min="9731" max="9731" width="7" style="8" customWidth="1"/>
    <col min="9732" max="9732" width="48.33203125" style="8" customWidth="1"/>
    <col min="9733" max="9733" width="30.6640625" style="8" customWidth="1"/>
    <col min="9734" max="9734" width="17.83203125" style="8" customWidth="1"/>
    <col min="9735" max="9735" width="10.83203125" style="8" customWidth="1"/>
    <col min="9736" max="9737" width="11.6640625" style="8" customWidth="1"/>
    <col min="9738" max="9738" width="13.33203125" style="8" customWidth="1"/>
    <col min="9739" max="9984" width="9.1640625" style="8"/>
    <col min="9985" max="9985" width="5.5" style="8" customWidth="1"/>
    <col min="9986" max="9986" width="5.6640625" style="8" customWidth="1"/>
    <col min="9987" max="9987" width="7" style="8" customWidth="1"/>
    <col min="9988" max="9988" width="48.33203125" style="8" customWidth="1"/>
    <col min="9989" max="9989" width="30.6640625" style="8" customWidth="1"/>
    <col min="9990" max="9990" width="17.83203125" style="8" customWidth="1"/>
    <col min="9991" max="9991" width="10.83203125" style="8" customWidth="1"/>
    <col min="9992" max="9993" width="11.6640625" style="8" customWidth="1"/>
    <col min="9994" max="9994" width="13.33203125" style="8" customWidth="1"/>
    <col min="9995" max="10240" width="9.1640625" style="8"/>
    <col min="10241" max="10241" width="5.5" style="8" customWidth="1"/>
    <col min="10242" max="10242" width="5.6640625" style="8" customWidth="1"/>
    <col min="10243" max="10243" width="7" style="8" customWidth="1"/>
    <col min="10244" max="10244" width="48.33203125" style="8" customWidth="1"/>
    <col min="10245" max="10245" width="30.6640625" style="8" customWidth="1"/>
    <col min="10246" max="10246" width="17.83203125" style="8" customWidth="1"/>
    <col min="10247" max="10247" width="10.83203125" style="8" customWidth="1"/>
    <col min="10248" max="10249" width="11.6640625" style="8" customWidth="1"/>
    <col min="10250" max="10250" width="13.33203125" style="8" customWidth="1"/>
    <col min="10251" max="10496" width="9.1640625" style="8"/>
    <col min="10497" max="10497" width="5.5" style="8" customWidth="1"/>
    <col min="10498" max="10498" width="5.6640625" style="8" customWidth="1"/>
    <col min="10499" max="10499" width="7" style="8" customWidth="1"/>
    <col min="10500" max="10500" width="48.33203125" style="8" customWidth="1"/>
    <col min="10501" max="10501" width="30.6640625" style="8" customWidth="1"/>
    <col min="10502" max="10502" width="17.83203125" style="8" customWidth="1"/>
    <col min="10503" max="10503" width="10.83203125" style="8" customWidth="1"/>
    <col min="10504" max="10505" width="11.6640625" style="8" customWidth="1"/>
    <col min="10506" max="10506" width="13.33203125" style="8" customWidth="1"/>
    <col min="10507" max="10752" width="9.1640625" style="8"/>
    <col min="10753" max="10753" width="5.5" style="8" customWidth="1"/>
    <col min="10754" max="10754" width="5.6640625" style="8" customWidth="1"/>
    <col min="10755" max="10755" width="7" style="8" customWidth="1"/>
    <col min="10756" max="10756" width="48.33203125" style="8" customWidth="1"/>
    <col min="10757" max="10757" width="30.6640625" style="8" customWidth="1"/>
    <col min="10758" max="10758" width="17.83203125" style="8" customWidth="1"/>
    <col min="10759" max="10759" width="10.83203125" style="8" customWidth="1"/>
    <col min="10760" max="10761" width="11.6640625" style="8" customWidth="1"/>
    <col min="10762" max="10762" width="13.33203125" style="8" customWidth="1"/>
    <col min="10763" max="11008" width="9.1640625" style="8"/>
    <col min="11009" max="11009" width="5.5" style="8" customWidth="1"/>
    <col min="11010" max="11010" width="5.6640625" style="8" customWidth="1"/>
    <col min="11011" max="11011" width="7" style="8" customWidth="1"/>
    <col min="11012" max="11012" width="48.33203125" style="8" customWidth="1"/>
    <col min="11013" max="11013" width="30.6640625" style="8" customWidth="1"/>
    <col min="11014" max="11014" width="17.83203125" style="8" customWidth="1"/>
    <col min="11015" max="11015" width="10.83203125" style="8" customWidth="1"/>
    <col min="11016" max="11017" width="11.6640625" style="8" customWidth="1"/>
    <col min="11018" max="11018" width="13.33203125" style="8" customWidth="1"/>
    <col min="11019" max="11264" width="9.1640625" style="8"/>
    <col min="11265" max="11265" width="5.5" style="8" customWidth="1"/>
    <col min="11266" max="11266" width="5.6640625" style="8" customWidth="1"/>
    <col min="11267" max="11267" width="7" style="8" customWidth="1"/>
    <col min="11268" max="11268" width="48.33203125" style="8" customWidth="1"/>
    <col min="11269" max="11269" width="30.6640625" style="8" customWidth="1"/>
    <col min="11270" max="11270" width="17.83203125" style="8" customWidth="1"/>
    <col min="11271" max="11271" width="10.83203125" style="8" customWidth="1"/>
    <col min="11272" max="11273" width="11.6640625" style="8" customWidth="1"/>
    <col min="11274" max="11274" width="13.33203125" style="8" customWidth="1"/>
    <col min="11275" max="11520" width="9.1640625" style="8"/>
    <col min="11521" max="11521" width="5.5" style="8" customWidth="1"/>
    <col min="11522" max="11522" width="5.6640625" style="8" customWidth="1"/>
    <col min="11523" max="11523" width="7" style="8" customWidth="1"/>
    <col min="11524" max="11524" width="48.33203125" style="8" customWidth="1"/>
    <col min="11525" max="11525" width="30.6640625" style="8" customWidth="1"/>
    <col min="11526" max="11526" width="17.83203125" style="8" customWidth="1"/>
    <col min="11527" max="11527" width="10.83203125" style="8" customWidth="1"/>
    <col min="11528" max="11529" width="11.6640625" style="8" customWidth="1"/>
    <col min="11530" max="11530" width="13.33203125" style="8" customWidth="1"/>
    <col min="11531" max="11776" width="9.1640625" style="8"/>
    <col min="11777" max="11777" width="5.5" style="8" customWidth="1"/>
    <col min="11778" max="11778" width="5.6640625" style="8" customWidth="1"/>
    <col min="11779" max="11779" width="7" style="8" customWidth="1"/>
    <col min="11780" max="11780" width="48.33203125" style="8" customWidth="1"/>
    <col min="11781" max="11781" width="30.6640625" style="8" customWidth="1"/>
    <col min="11782" max="11782" width="17.83203125" style="8" customWidth="1"/>
    <col min="11783" max="11783" width="10.83203125" style="8" customWidth="1"/>
    <col min="11784" max="11785" width="11.6640625" style="8" customWidth="1"/>
    <col min="11786" max="11786" width="13.33203125" style="8" customWidth="1"/>
    <col min="11787" max="12032" width="9.1640625" style="8"/>
    <col min="12033" max="12033" width="5.5" style="8" customWidth="1"/>
    <col min="12034" max="12034" width="5.6640625" style="8" customWidth="1"/>
    <col min="12035" max="12035" width="7" style="8" customWidth="1"/>
    <col min="12036" max="12036" width="48.33203125" style="8" customWidth="1"/>
    <col min="12037" max="12037" width="30.6640625" style="8" customWidth="1"/>
    <col min="12038" max="12038" width="17.83203125" style="8" customWidth="1"/>
    <col min="12039" max="12039" width="10.83203125" style="8" customWidth="1"/>
    <col min="12040" max="12041" width="11.6640625" style="8" customWidth="1"/>
    <col min="12042" max="12042" width="13.33203125" style="8" customWidth="1"/>
    <col min="12043" max="12288" width="9.1640625" style="8"/>
    <col min="12289" max="12289" width="5.5" style="8" customWidth="1"/>
    <col min="12290" max="12290" width="5.6640625" style="8" customWidth="1"/>
    <col min="12291" max="12291" width="7" style="8" customWidth="1"/>
    <col min="12292" max="12292" width="48.33203125" style="8" customWidth="1"/>
    <col min="12293" max="12293" width="30.6640625" style="8" customWidth="1"/>
    <col min="12294" max="12294" width="17.83203125" style="8" customWidth="1"/>
    <col min="12295" max="12295" width="10.83203125" style="8" customWidth="1"/>
    <col min="12296" max="12297" width="11.6640625" style="8" customWidth="1"/>
    <col min="12298" max="12298" width="13.33203125" style="8" customWidth="1"/>
    <col min="12299" max="12544" width="9.1640625" style="8"/>
    <col min="12545" max="12545" width="5.5" style="8" customWidth="1"/>
    <col min="12546" max="12546" width="5.6640625" style="8" customWidth="1"/>
    <col min="12547" max="12547" width="7" style="8" customWidth="1"/>
    <col min="12548" max="12548" width="48.33203125" style="8" customWidth="1"/>
    <col min="12549" max="12549" width="30.6640625" style="8" customWidth="1"/>
    <col min="12550" max="12550" width="17.83203125" style="8" customWidth="1"/>
    <col min="12551" max="12551" width="10.83203125" style="8" customWidth="1"/>
    <col min="12552" max="12553" width="11.6640625" style="8" customWidth="1"/>
    <col min="12554" max="12554" width="13.33203125" style="8" customWidth="1"/>
    <col min="12555" max="12800" width="9.1640625" style="8"/>
    <col min="12801" max="12801" width="5.5" style="8" customWidth="1"/>
    <col min="12802" max="12802" width="5.6640625" style="8" customWidth="1"/>
    <col min="12803" max="12803" width="7" style="8" customWidth="1"/>
    <col min="12804" max="12804" width="48.33203125" style="8" customWidth="1"/>
    <col min="12805" max="12805" width="30.6640625" style="8" customWidth="1"/>
    <col min="12806" max="12806" width="17.83203125" style="8" customWidth="1"/>
    <col min="12807" max="12807" width="10.83203125" style="8" customWidth="1"/>
    <col min="12808" max="12809" width="11.6640625" style="8" customWidth="1"/>
    <col min="12810" max="12810" width="13.33203125" style="8" customWidth="1"/>
    <col min="12811" max="13056" width="9.1640625" style="8"/>
    <col min="13057" max="13057" width="5.5" style="8" customWidth="1"/>
    <col min="13058" max="13058" width="5.6640625" style="8" customWidth="1"/>
    <col min="13059" max="13059" width="7" style="8" customWidth="1"/>
    <col min="13060" max="13060" width="48.33203125" style="8" customWidth="1"/>
    <col min="13061" max="13061" width="30.6640625" style="8" customWidth="1"/>
    <col min="13062" max="13062" width="17.83203125" style="8" customWidth="1"/>
    <col min="13063" max="13063" width="10.83203125" style="8" customWidth="1"/>
    <col min="13064" max="13065" width="11.6640625" style="8" customWidth="1"/>
    <col min="13066" max="13066" width="13.33203125" style="8" customWidth="1"/>
    <col min="13067" max="13312" width="9.1640625" style="8"/>
    <col min="13313" max="13313" width="5.5" style="8" customWidth="1"/>
    <col min="13314" max="13314" width="5.6640625" style="8" customWidth="1"/>
    <col min="13315" max="13315" width="7" style="8" customWidth="1"/>
    <col min="13316" max="13316" width="48.33203125" style="8" customWidth="1"/>
    <col min="13317" max="13317" width="30.6640625" style="8" customWidth="1"/>
    <col min="13318" max="13318" width="17.83203125" style="8" customWidth="1"/>
    <col min="13319" max="13319" width="10.83203125" style="8" customWidth="1"/>
    <col min="13320" max="13321" width="11.6640625" style="8" customWidth="1"/>
    <col min="13322" max="13322" width="13.33203125" style="8" customWidth="1"/>
    <col min="13323" max="13568" width="9.1640625" style="8"/>
    <col min="13569" max="13569" width="5.5" style="8" customWidth="1"/>
    <col min="13570" max="13570" width="5.6640625" style="8" customWidth="1"/>
    <col min="13571" max="13571" width="7" style="8" customWidth="1"/>
    <col min="13572" max="13572" width="48.33203125" style="8" customWidth="1"/>
    <col min="13573" max="13573" width="30.6640625" style="8" customWidth="1"/>
    <col min="13574" max="13574" width="17.83203125" style="8" customWidth="1"/>
    <col min="13575" max="13575" width="10.83203125" style="8" customWidth="1"/>
    <col min="13576" max="13577" width="11.6640625" style="8" customWidth="1"/>
    <col min="13578" max="13578" width="13.33203125" style="8" customWidth="1"/>
    <col min="13579" max="13824" width="9.1640625" style="8"/>
    <col min="13825" max="13825" width="5.5" style="8" customWidth="1"/>
    <col min="13826" max="13826" width="5.6640625" style="8" customWidth="1"/>
    <col min="13827" max="13827" width="7" style="8" customWidth="1"/>
    <col min="13828" max="13828" width="48.33203125" style="8" customWidth="1"/>
    <col min="13829" max="13829" width="30.6640625" style="8" customWidth="1"/>
    <col min="13830" max="13830" width="17.83203125" style="8" customWidth="1"/>
    <col min="13831" max="13831" width="10.83203125" style="8" customWidth="1"/>
    <col min="13832" max="13833" width="11.6640625" style="8" customWidth="1"/>
    <col min="13834" max="13834" width="13.33203125" style="8" customWidth="1"/>
    <col min="13835" max="14080" width="9.1640625" style="8"/>
    <col min="14081" max="14081" width="5.5" style="8" customWidth="1"/>
    <col min="14082" max="14082" width="5.6640625" style="8" customWidth="1"/>
    <col min="14083" max="14083" width="7" style="8" customWidth="1"/>
    <col min="14084" max="14084" width="48.33203125" style="8" customWidth="1"/>
    <col min="14085" max="14085" width="30.6640625" style="8" customWidth="1"/>
    <col min="14086" max="14086" width="17.83203125" style="8" customWidth="1"/>
    <col min="14087" max="14087" width="10.83203125" style="8" customWidth="1"/>
    <col min="14088" max="14089" width="11.6640625" style="8" customWidth="1"/>
    <col min="14090" max="14090" width="13.33203125" style="8" customWidth="1"/>
    <col min="14091" max="14336" width="9.1640625" style="8"/>
    <col min="14337" max="14337" width="5.5" style="8" customWidth="1"/>
    <col min="14338" max="14338" width="5.6640625" style="8" customWidth="1"/>
    <col min="14339" max="14339" width="7" style="8" customWidth="1"/>
    <col min="14340" max="14340" width="48.33203125" style="8" customWidth="1"/>
    <col min="14341" max="14341" width="30.6640625" style="8" customWidth="1"/>
    <col min="14342" max="14342" width="17.83203125" style="8" customWidth="1"/>
    <col min="14343" max="14343" width="10.83203125" style="8" customWidth="1"/>
    <col min="14344" max="14345" width="11.6640625" style="8" customWidth="1"/>
    <col min="14346" max="14346" width="13.33203125" style="8" customWidth="1"/>
    <col min="14347" max="14592" width="9.1640625" style="8"/>
    <col min="14593" max="14593" width="5.5" style="8" customWidth="1"/>
    <col min="14594" max="14594" width="5.6640625" style="8" customWidth="1"/>
    <col min="14595" max="14595" width="7" style="8" customWidth="1"/>
    <col min="14596" max="14596" width="48.33203125" style="8" customWidth="1"/>
    <col min="14597" max="14597" width="30.6640625" style="8" customWidth="1"/>
    <col min="14598" max="14598" width="17.83203125" style="8" customWidth="1"/>
    <col min="14599" max="14599" width="10.83203125" style="8" customWidth="1"/>
    <col min="14600" max="14601" width="11.6640625" style="8" customWidth="1"/>
    <col min="14602" max="14602" width="13.33203125" style="8" customWidth="1"/>
    <col min="14603" max="14848" width="9.1640625" style="8"/>
    <col min="14849" max="14849" width="5.5" style="8" customWidth="1"/>
    <col min="14850" max="14850" width="5.6640625" style="8" customWidth="1"/>
    <col min="14851" max="14851" width="7" style="8" customWidth="1"/>
    <col min="14852" max="14852" width="48.33203125" style="8" customWidth="1"/>
    <col min="14853" max="14853" width="30.6640625" style="8" customWidth="1"/>
    <col min="14854" max="14854" width="17.83203125" style="8" customWidth="1"/>
    <col min="14855" max="14855" width="10.83203125" style="8" customWidth="1"/>
    <col min="14856" max="14857" width="11.6640625" style="8" customWidth="1"/>
    <col min="14858" max="14858" width="13.33203125" style="8" customWidth="1"/>
    <col min="14859" max="15104" width="9.1640625" style="8"/>
    <col min="15105" max="15105" width="5.5" style="8" customWidth="1"/>
    <col min="15106" max="15106" width="5.6640625" style="8" customWidth="1"/>
    <col min="15107" max="15107" width="7" style="8" customWidth="1"/>
    <col min="15108" max="15108" width="48.33203125" style="8" customWidth="1"/>
    <col min="15109" max="15109" width="30.6640625" style="8" customWidth="1"/>
    <col min="15110" max="15110" width="17.83203125" style="8" customWidth="1"/>
    <col min="15111" max="15111" width="10.83203125" style="8" customWidth="1"/>
    <col min="15112" max="15113" width="11.6640625" style="8" customWidth="1"/>
    <col min="15114" max="15114" width="13.33203125" style="8" customWidth="1"/>
    <col min="15115" max="15360" width="9.1640625" style="8"/>
    <col min="15361" max="15361" width="5.5" style="8" customWidth="1"/>
    <col min="15362" max="15362" width="5.6640625" style="8" customWidth="1"/>
    <col min="15363" max="15363" width="7" style="8" customWidth="1"/>
    <col min="15364" max="15364" width="48.33203125" style="8" customWidth="1"/>
    <col min="15365" max="15365" width="30.6640625" style="8" customWidth="1"/>
    <col min="15366" max="15366" width="17.83203125" style="8" customWidth="1"/>
    <col min="15367" max="15367" width="10.83203125" style="8" customWidth="1"/>
    <col min="15368" max="15369" width="11.6640625" style="8" customWidth="1"/>
    <col min="15370" max="15370" width="13.33203125" style="8" customWidth="1"/>
    <col min="15371" max="15616" width="9.1640625" style="8"/>
    <col min="15617" max="15617" width="5.5" style="8" customWidth="1"/>
    <col min="15618" max="15618" width="5.6640625" style="8" customWidth="1"/>
    <col min="15619" max="15619" width="7" style="8" customWidth="1"/>
    <col min="15620" max="15620" width="48.33203125" style="8" customWidth="1"/>
    <col min="15621" max="15621" width="30.6640625" style="8" customWidth="1"/>
    <col min="15622" max="15622" width="17.83203125" style="8" customWidth="1"/>
    <col min="15623" max="15623" width="10.83203125" style="8" customWidth="1"/>
    <col min="15624" max="15625" width="11.6640625" style="8" customWidth="1"/>
    <col min="15626" max="15626" width="13.33203125" style="8" customWidth="1"/>
    <col min="15627" max="15872" width="9.1640625" style="8"/>
    <col min="15873" max="15873" width="5.5" style="8" customWidth="1"/>
    <col min="15874" max="15874" width="5.6640625" style="8" customWidth="1"/>
    <col min="15875" max="15875" width="7" style="8" customWidth="1"/>
    <col min="15876" max="15876" width="48.33203125" style="8" customWidth="1"/>
    <col min="15877" max="15877" width="30.6640625" style="8" customWidth="1"/>
    <col min="15878" max="15878" width="17.83203125" style="8" customWidth="1"/>
    <col min="15879" max="15879" width="10.83203125" style="8" customWidth="1"/>
    <col min="15880" max="15881" width="11.6640625" style="8" customWidth="1"/>
    <col min="15882" max="15882" width="13.33203125" style="8" customWidth="1"/>
    <col min="15883" max="16128" width="9.1640625" style="8"/>
    <col min="16129" max="16129" width="5.5" style="8" customWidth="1"/>
    <col min="16130" max="16130" width="5.6640625" style="8" customWidth="1"/>
    <col min="16131" max="16131" width="7" style="8" customWidth="1"/>
    <col min="16132" max="16132" width="48.33203125" style="8" customWidth="1"/>
    <col min="16133" max="16133" width="30.6640625" style="8" customWidth="1"/>
    <col min="16134" max="16134" width="17.83203125" style="8" customWidth="1"/>
    <col min="16135" max="16135" width="10.83203125" style="8" customWidth="1"/>
    <col min="16136" max="16137" width="11.6640625" style="8" customWidth="1"/>
    <col min="16138" max="16138" width="13.33203125" style="8" customWidth="1"/>
    <col min="16139" max="16384" width="9.1640625" style="8"/>
  </cols>
  <sheetData>
    <row r="1" spans="1:10" ht="30" customHeight="1" x14ac:dyDescent="0.15">
      <c r="A1" s="131" t="s">
        <v>893</v>
      </c>
      <c r="B1" s="279"/>
      <c r="C1" s="279"/>
      <c r="D1" s="279"/>
      <c r="E1" s="279"/>
      <c r="F1" s="280"/>
      <c r="G1" s="280"/>
      <c r="H1" s="279"/>
      <c r="I1" s="281"/>
      <c r="J1" s="282"/>
    </row>
    <row r="2" spans="1:10" ht="66" customHeight="1" x14ac:dyDescent="0.15">
      <c r="A2" s="37" t="s">
        <v>0</v>
      </c>
      <c r="B2" s="37" t="s">
        <v>1</v>
      </c>
      <c r="C2" s="38" t="s">
        <v>48</v>
      </c>
      <c r="D2" s="37" t="s">
        <v>766</v>
      </c>
      <c r="E2" s="37" t="s">
        <v>3</v>
      </c>
      <c r="F2" s="37" t="s">
        <v>15</v>
      </c>
      <c r="G2" s="37" t="s">
        <v>4</v>
      </c>
      <c r="H2" s="40" t="s">
        <v>5</v>
      </c>
      <c r="I2" s="96" t="s">
        <v>689</v>
      </c>
      <c r="J2" s="96" t="s">
        <v>690</v>
      </c>
    </row>
    <row r="3" spans="1:10" s="9" customFormat="1" ht="23.25" customHeight="1" x14ac:dyDescent="0.15">
      <c r="A3" s="257" t="s">
        <v>171</v>
      </c>
      <c r="B3" s="258"/>
      <c r="C3" s="258"/>
      <c r="D3" s="258"/>
      <c r="E3" s="258"/>
      <c r="F3" s="258"/>
      <c r="G3" s="402"/>
      <c r="H3" s="283"/>
      <c r="I3" s="284"/>
      <c r="J3" s="285"/>
    </row>
    <row r="4" spans="1:10" ht="28" x14ac:dyDescent="0.15">
      <c r="A4" s="98" t="s">
        <v>32</v>
      </c>
      <c r="B4" s="226"/>
      <c r="C4" s="108"/>
      <c r="D4" s="75" t="s">
        <v>1070</v>
      </c>
      <c r="E4" s="75" t="s">
        <v>61</v>
      </c>
      <c r="F4" s="75" t="s">
        <v>172</v>
      </c>
      <c r="G4" s="226" t="s">
        <v>62</v>
      </c>
      <c r="H4" s="286">
        <v>5</v>
      </c>
      <c r="I4" s="287">
        <v>0</v>
      </c>
      <c r="J4" s="288">
        <f t="shared" ref="J4:J5" si="0">H4*I4</f>
        <v>0</v>
      </c>
    </row>
    <row r="5" spans="1:10" ht="28" x14ac:dyDescent="0.15">
      <c r="A5" s="98" t="s">
        <v>33</v>
      </c>
      <c r="B5" s="226"/>
      <c r="C5" s="108"/>
      <c r="D5" s="75" t="s">
        <v>1071</v>
      </c>
      <c r="E5" s="75" t="s">
        <v>61</v>
      </c>
      <c r="F5" s="75" t="s">
        <v>172</v>
      </c>
      <c r="G5" s="226" t="s">
        <v>62</v>
      </c>
      <c r="H5" s="286">
        <v>5</v>
      </c>
      <c r="I5" s="287">
        <v>0</v>
      </c>
      <c r="J5" s="288">
        <f t="shared" si="0"/>
        <v>0</v>
      </c>
    </row>
    <row r="6" spans="1:10" ht="28" x14ac:dyDescent="0.15">
      <c r="A6" s="98" t="s">
        <v>34</v>
      </c>
      <c r="B6" s="226"/>
      <c r="C6" s="108"/>
      <c r="D6" s="75" t="s">
        <v>768</v>
      </c>
      <c r="E6" s="75" t="s">
        <v>427</v>
      </c>
      <c r="F6" s="75" t="s">
        <v>175</v>
      </c>
      <c r="G6" s="226" t="s">
        <v>62</v>
      </c>
      <c r="H6" s="286">
        <v>5</v>
      </c>
      <c r="I6" s="287">
        <v>0</v>
      </c>
      <c r="J6" s="288">
        <f t="shared" ref="J6:J77" si="1">H6*I6</f>
        <v>0</v>
      </c>
    </row>
    <row r="7" spans="1:10" ht="28" x14ac:dyDescent="0.15">
      <c r="A7" s="98" t="s">
        <v>35</v>
      </c>
      <c r="B7" s="226"/>
      <c r="C7" s="108"/>
      <c r="D7" s="75" t="s">
        <v>173</v>
      </c>
      <c r="E7" s="75" t="s">
        <v>174</v>
      </c>
      <c r="F7" s="75" t="s">
        <v>175</v>
      </c>
      <c r="G7" s="226" t="s">
        <v>62</v>
      </c>
      <c r="H7" s="286">
        <v>5</v>
      </c>
      <c r="I7" s="287">
        <v>0</v>
      </c>
      <c r="J7" s="288">
        <f t="shared" si="1"/>
        <v>0</v>
      </c>
    </row>
    <row r="8" spans="1:10" ht="28" x14ac:dyDescent="0.15">
      <c r="A8" s="98" t="s">
        <v>36</v>
      </c>
      <c r="B8" s="226"/>
      <c r="C8" s="108"/>
      <c r="D8" s="75" t="s">
        <v>176</v>
      </c>
      <c r="E8" s="75" t="s">
        <v>177</v>
      </c>
      <c r="F8" s="75" t="s">
        <v>175</v>
      </c>
      <c r="G8" s="226" t="s">
        <v>62</v>
      </c>
      <c r="H8" s="286">
        <v>33</v>
      </c>
      <c r="I8" s="287">
        <v>0</v>
      </c>
      <c r="J8" s="288">
        <f t="shared" si="1"/>
        <v>0</v>
      </c>
    </row>
    <row r="9" spans="1:10" ht="28" x14ac:dyDescent="0.15">
      <c r="A9" s="98" t="s">
        <v>37</v>
      </c>
      <c r="B9" s="226"/>
      <c r="C9" s="108"/>
      <c r="D9" s="75" t="s">
        <v>769</v>
      </c>
      <c r="E9" s="75" t="s">
        <v>770</v>
      </c>
      <c r="F9" s="75" t="s">
        <v>172</v>
      </c>
      <c r="G9" s="289" t="s">
        <v>72</v>
      </c>
      <c r="H9" s="286">
        <v>108</v>
      </c>
      <c r="I9" s="287">
        <v>0</v>
      </c>
      <c r="J9" s="288">
        <f t="shared" si="1"/>
        <v>0</v>
      </c>
    </row>
    <row r="10" spans="1:10" ht="28" x14ac:dyDescent="0.15">
      <c r="A10" s="98" t="s">
        <v>38</v>
      </c>
      <c r="B10" s="226"/>
      <c r="C10" s="108"/>
      <c r="D10" s="75" t="s">
        <v>771</v>
      </c>
      <c r="E10" s="75" t="s">
        <v>770</v>
      </c>
      <c r="F10" s="75" t="s">
        <v>772</v>
      </c>
      <c r="G10" s="289" t="s">
        <v>72</v>
      </c>
      <c r="H10" s="286">
        <v>108</v>
      </c>
      <c r="I10" s="287">
        <v>0</v>
      </c>
      <c r="J10" s="288">
        <f t="shared" si="1"/>
        <v>0</v>
      </c>
    </row>
    <row r="11" spans="1:10" ht="28" x14ac:dyDescent="0.15">
      <c r="A11" s="98" t="s">
        <v>39</v>
      </c>
      <c r="B11" s="226"/>
      <c r="C11" s="108"/>
      <c r="D11" s="75" t="s">
        <v>773</v>
      </c>
      <c r="E11" s="75" t="s">
        <v>184</v>
      </c>
      <c r="F11" s="75" t="s">
        <v>175</v>
      </c>
      <c r="G11" s="289" t="s">
        <v>72</v>
      </c>
      <c r="H11" s="286">
        <v>108</v>
      </c>
      <c r="I11" s="287">
        <v>0</v>
      </c>
      <c r="J11" s="288">
        <f t="shared" si="1"/>
        <v>0</v>
      </c>
    </row>
    <row r="12" spans="1:10" ht="28" x14ac:dyDescent="0.15">
      <c r="A12" s="98" t="s">
        <v>40</v>
      </c>
      <c r="B12" s="226"/>
      <c r="C12" s="108"/>
      <c r="D12" s="75" t="s">
        <v>774</v>
      </c>
      <c r="E12" s="75" t="s">
        <v>184</v>
      </c>
      <c r="F12" s="75" t="s">
        <v>175</v>
      </c>
      <c r="G12" s="289" t="s">
        <v>72</v>
      </c>
      <c r="H12" s="286">
        <v>108</v>
      </c>
      <c r="I12" s="287">
        <v>0</v>
      </c>
      <c r="J12" s="288">
        <f t="shared" si="1"/>
        <v>0</v>
      </c>
    </row>
    <row r="13" spans="1:10" ht="28" x14ac:dyDescent="0.15">
      <c r="A13" s="98" t="s">
        <v>41</v>
      </c>
      <c r="B13" s="226"/>
      <c r="C13" s="108"/>
      <c r="D13" s="75" t="s">
        <v>775</v>
      </c>
      <c r="E13" s="75" t="s">
        <v>776</v>
      </c>
      <c r="F13" s="75" t="s">
        <v>175</v>
      </c>
      <c r="G13" s="289" t="s">
        <v>72</v>
      </c>
      <c r="H13" s="286">
        <v>108</v>
      </c>
      <c r="I13" s="287">
        <v>0</v>
      </c>
      <c r="J13" s="288">
        <f t="shared" si="1"/>
        <v>0</v>
      </c>
    </row>
    <row r="14" spans="1:10" ht="28" x14ac:dyDescent="0.15">
      <c r="A14" s="98" t="s">
        <v>42</v>
      </c>
      <c r="B14" s="226"/>
      <c r="C14" s="108"/>
      <c r="D14" s="75" t="s">
        <v>178</v>
      </c>
      <c r="E14" s="75" t="s">
        <v>179</v>
      </c>
      <c r="F14" s="75" t="s">
        <v>175</v>
      </c>
      <c r="G14" s="226" t="s">
        <v>180</v>
      </c>
      <c r="H14" s="286">
        <v>10</v>
      </c>
      <c r="I14" s="287">
        <v>0</v>
      </c>
      <c r="J14" s="288">
        <f t="shared" si="1"/>
        <v>0</v>
      </c>
    </row>
    <row r="15" spans="1:10" ht="42" x14ac:dyDescent="0.15">
      <c r="A15" s="98" t="s">
        <v>43</v>
      </c>
      <c r="B15" s="226"/>
      <c r="C15" s="108"/>
      <c r="D15" s="75" t="s">
        <v>1072</v>
      </c>
      <c r="E15" s="75" t="s">
        <v>835</v>
      </c>
      <c r="F15" s="75" t="s">
        <v>175</v>
      </c>
      <c r="G15" s="226" t="s">
        <v>191</v>
      </c>
      <c r="H15" s="286">
        <v>2</v>
      </c>
      <c r="I15" s="287">
        <v>0</v>
      </c>
      <c r="J15" s="288">
        <v>0</v>
      </c>
    </row>
    <row r="16" spans="1:10" ht="42" x14ac:dyDescent="0.15">
      <c r="A16" s="98" t="s">
        <v>44</v>
      </c>
      <c r="B16" s="226"/>
      <c r="C16" s="108"/>
      <c r="D16" s="75" t="s">
        <v>777</v>
      </c>
      <c r="E16" s="75"/>
      <c r="F16" s="75" t="s">
        <v>175</v>
      </c>
      <c r="G16" s="226" t="s">
        <v>778</v>
      </c>
      <c r="H16" s="286">
        <v>15</v>
      </c>
      <c r="I16" s="287">
        <v>0</v>
      </c>
      <c r="J16" s="288">
        <f t="shared" si="1"/>
        <v>0</v>
      </c>
    </row>
    <row r="17" spans="1:10" ht="21" customHeight="1" x14ac:dyDescent="0.15">
      <c r="A17" s="290" t="s">
        <v>7</v>
      </c>
      <c r="B17" s="291"/>
      <c r="C17" s="291"/>
      <c r="D17" s="291"/>
      <c r="E17" s="291"/>
      <c r="F17" s="292"/>
      <c r="G17" s="402"/>
      <c r="H17" s="283"/>
      <c r="I17" s="284"/>
      <c r="J17" s="285"/>
    </row>
    <row r="18" spans="1:10" ht="28" x14ac:dyDescent="0.15">
      <c r="A18" s="98" t="s">
        <v>32</v>
      </c>
      <c r="B18" s="293"/>
      <c r="C18" s="108"/>
      <c r="D18" s="75" t="s">
        <v>1073</v>
      </c>
      <c r="E18" s="75" t="s">
        <v>256</v>
      </c>
      <c r="F18" s="75" t="s">
        <v>175</v>
      </c>
      <c r="G18" s="226" t="s">
        <v>62</v>
      </c>
      <c r="H18" s="286">
        <v>30</v>
      </c>
      <c r="I18" s="287">
        <v>0</v>
      </c>
      <c r="J18" s="288">
        <f t="shared" ref="J18" si="2">H18*I18</f>
        <v>0</v>
      </c>
    </row>
    <row r="19" spans="1:10" ht="14" x14ac:dyDescent="0.15">
      <c r="A19" s="98" t="s">
        <v>33</v>
      </c>
      <c r="B19" s="226"/>
      <c r="C19" s="108"/>
      <c r="D19" s="75" t="s">
        <v>779</v>
      </c>
      <c r="E19" s="75" t="s">
        <v>190</v>
      </c>
      <c r="F19" s="75" t="s">
        <v>68</v>
      </c>
      <c r="G19" s="226" t="s">
        <v>62</v>
      </c>
      <c r="H19" s="286">
        <v>30</v>
      </c>
      <c r="I19" s="287">
        <v>0</v>
      </c>
      <c r="J19" s="288">
        <f t="shared" si="1"/>
        <v>0</v>
      </c>
    </row>
    <row r="20" spans="1:10" ht="14" x14ac:dyDescent="0.15">
      <c r="A20" s="98" t="s">
        <v>34</v>
      </c>
      <c r="B20" s="226"/>
      <c r="C20" s="108"/>
      <c r="D20" s="75" t="s">
        <v>780</v>
      </c>
      <c r="E20" s="75" t="s">
        <v>781</v>
      </c>
      <c r="F20" s="75" t="s">
        <v>68</v>
      </c>
      <c r="G20" s="226" t="s">
        <v>62</v>
      </c>
      <c r="H20" s="286">
        <v>30</v>
      </c>
      <c r="I20" s="287">
        <v>0</v>
      </c>
      <c r="J20" s="288">
        <f t="shared" si="1"/>
        <v>0</v>
      </c>
    </row>
    <row r="21" spans="1:10" ht="42" x14ac:dyDescent="0.15">
      <c r="A21" s="98" t="s">
        <v>35</v>
      </c>
      <c r="B21" s="228"/>
      <c r="C21" s="228"/>
      <c r="D21" s="75" t="s">
        <v>782</v>
      </c>
      <c r="E21" s="75"/>
      <c r="F21" s="75" t="s">
        <v>68</v>
      </c>
      <c r="G21" s="226" t="s">
        <v>778</v>
      </c>
      <c r="H21" s="286">
        <v>15</v>
      </c>
      <c r="I21" s="287">
        <v>0</v>
      </c>
      <c r="J21" s="288">
        <f t="shared" si="1"/>
        <v>0</v>
      </c>
    </row>
    <row r="22" spans="1:10" ht="28" x14ac:dyDescent="0.15">
      <c r="A22" s="98" t="s">
        <v>36</v>
      </c>
      <c r="B22" s="228"/>
      <c r="C22" s="228"/>
      <c r="D22" s="75" t="s">
        <v>182</v>
      </c>
      <c r="E22" s="75" t="s">
        <v>179</v>
      </c>
      <c r="F22" s="75" t="s">
        <v>175</v>
      </c>
      <c r="G22" s="226" t="s">
        <v>92</v>
      </c>
      <c r="H22" s="286">
        <v>120</v>
      </c>
      <c r="I22" s="287">
        <v>0</v>
      </c>
      <c r="J22" s="288">
        <f t="shared" si="1"/>
        <v>0</v>
      </c>
    </row>
    <row r="23" spans="1:10" ht="28" x14ac:dyDescent="0.15">
      <c r="A23" s="98" t="s">
        <v>37</v>
      </c>
      <c r="B23" s="228"/>
      <c r="C23" s="228"/>
      <c r="D23" s="75" t="s">
        <v>183</v>
      </c>
      <c r="E23" s="75" t="s">
        <v>177</v>
      </c>
      <c r="F23" s="75" t="s">
        <v>175</v>
      </c>
      <c r="G23" s="226" t="s">
        <v>62</v>
      </c>
      <c r="H23" s="286">
        <v>10</v>
      </c>
      <c r="I23" s="287">
        <v>0</v>
      </c>
      <c r="J23" s="288">
        <f t="shared" si="1"/>
        <v>0</v>
      </c>
    </row>
    <row r="24" spans="1:10" ht="28" x14ac:dyDescent="0.15">
      <c r="A24" s="98" t="s">
        <v>38</v>
      </c>
      <c r="B24" s="228"/>
      <c r="C24" s="228"/>
      <c r="D24" s="75" t="s">
        <v>1074</v>
      </c>
      <c r="E24" s="75" t="s">
        <v>579</v>
      </c>
      <c r="F24" s="75" t="s">
        <v>175</v>
      </c>
      <c r="G24" s="289" t="s">
        <v>72</v>
      </c>
      <c r="H24" s="286">
        <v>90</v>
      </c>
      <c r="I24" s="287">
        <v>0</v>
      </c>
      <c r="J24" s="288">
        <f t="shared" si="1"/>
        <v>0</v>
      </c>
    </row>
    <row r="25" spans="1:10" ht="28" x14ac:dyDescent="0.15">
      <c r="A25" s="98" t="s">
        <v>39</v>
      </c>
      <c r="B25" s="228"/>
      <c r="C25" s="228"/>
      <c r="D25" s="75" t="s">
        <v>1075</v>
      </c>
      <c r="E25" s="75" t="s">
        <v>594</v>
      </c>
      <c r="F25" s="75" t="s">
        <v>175</v>
      </c>
      <c r="G25" s="289" t="s">
        <v>72</v>
      </c>
      <c r="H25" s="286">
        <v>90</v>
      </c>
      <c r="I25" s="287">
        <v>0</v>
      </c>
      <c r="J25" s="288">
        <f t="shared" ref="J25:J30" si="3">H25*I25</f>
        <v>0</v>
      </c>
    </row>
    <row r="26" spans="1:10" ht="28" x14ac:dyDescent="0.15">
      <c r="A26" s="98" t="s">
        <v>40</v>
      </c>
      <c r="B26" s="228"/>
      <c r="C26" s="228"/>
      <c r="D26" s="75" t="s">
        <v>1076</v>
      </c>
      <c r="E26" s="75" t="s">
        <v>354</v>
      </c>
      <c r="F26" s="75" t="s">
        <v>175</v>
      </c>
      <c r="G26" s="289" t="s">
        <v>72</v>
      </c>
      <c r="H26" s="286">
        <v>89</v>
      </c>
      <c r="I26" s="287">
        <v>0</v>
      </c>
      <c r="J26" s="288">
        <f t="shared" si="3"/>
        <v>0</v>
      </c>
    </row>
    <row r="27" spans="1:10" ht="28" x14ac:dyDescent="0.15">
      <c r="A27" s="98" t="s">
        <v>41</v>
      </c>
      <c r="B27" s="228"/>
      <c r="C27" s="228"/>
      <c r="D27" s="75" t="s">
        <v>1077</v>
      </c>
      <c r="E27" s="75" t="s">
        <v>354</v>
      </c>
      <c r="F27" s="75" t="s">
        <v>175</v>
      </c>
      <c r="G27" s="289" t="s">
        <v>72</v>
      </c>
      <c r="H27" s="286">
        <v>89</v>
      </c>
      <c r="I27" s="287">
        <v>0</v>
      </c>
      <c r="J27" s="288">
        <f t="shared" si="3"/>
        <v>0</v>
      </c>
    </row>
    <row r="28" spans="1:10" ht="28" x14ac:dyDescent="0.15">
      <c r="A28" s="98" t="s">
        <v>42</v>
      </c>
      <c r="B28" s="228"/>
      <c r="C28" s="228"/>
      <c r="D28" s="75" t="s">
        <v>1078</v>
      </c>
      <c r="E28" s="75" t="s">
        <v>1079</v>
      </c>
      <c r="F28" s="75" t="s">
        <v>175</v>
      </c>
      <c r="G28" s="289" t="s">
        <v>72</v>
      </c>
      <c r="H28" s="286">
        <v>1</v>
      </c>
      <c r="I28" s="287">
        <v>0</v>
      </c>
      <c r="J28" s="288">
        <f t="shared" si="3"/>
        <v>0</v>
      </c>
    </row>
    <row r="29" spans="1:10" ht="28" x14ac:dyDescent="0.15">
      <c r="A29" s="98" t="s">
        <v>43</v>
      </c>
      <c r="B29" s="228"/>
      <c r="C29" s="228"/>
      <c r="D29" s="75" t="s">
        <v>1080</v>
      </c>
      <c r="E29" s="75" t="s">
        <v>356</v>
      </c>
      <c r="F29" s="75" t="s">
        <v>175</v>
      </c>
      <c r="G29" s="289" t="s">
        <v>72</v>
      </c>
      <c r="H29" s="286">
        <v>90</v>
      </c>
      <c r="I29" s="287">
        <v>0</v>
      </c>
      <c r="J29" s="288">
        <f t="shared" si="3"/>
        <v>0</v>
      </c>
    </row>
    <row r="30" spans="1:10" ht="28" x14ac:dyDescent="0.15">
      <c r="A30" s="98" t="s">
        <v>44</v>
      </c>
      <c r="B30" s="228"/>
      <c r="C30" s="228"/>
      <c r="D30" s="75" t="s">
        <v>1081</v>
      </c>
      <c r="E30" s="75" t="s">
        <v>532</v>
      </c>
      <c r="F30" s="75" t="s">
        <v>175</v>
      </c>
      <c r="G30" s="226" t="s">
        <v>1082</v>
      </c>
      <c r="H30" s="286">
        <v>2</v>
      </c>
      <c r="I30" s="287">
        <v>0</v>
      </c>
      <c r="J30" s="288">
        <f t="shared" si="3"/>
        <v>0</v>
      </c>
    </row>
    <row r="31" spans="1:10" ht="18.75" customHeight="1" x14ac:dyDescent="0.15">
      <c r="A31" s="294" t="s">
        <v>8</v>
      </c>
      <c r="B31" s="258"/>
      <c r="C31" s="258"/>
      <c r="D31" s="295"/>
      <c r="E31" s="295"/>
      <c r="F31" s="295"/>
      <c r="G31" s="403"/>
      <c r="H31" s="258"/>
      <c r="I31" s="296"/>
      <c r="J31" s="285"/>
    </row>
    <row r="32" spans="1:10" s="9" customFormat="1" ht="28" x14ac:dyDescent="0.15">
      <c r="A32" s="98" t="s">
        <v>32</v>
      </c>
      <c r="B32" s="228"/>
      <c r="C32" s="228"/>
      <c r="D32" s="75" t="s">
        <v>1083</v>
      </c>
      <c r="E32" s="75" t="s">
        <v>81</v>
      </c>
      <c r="F32" s="75" t="s">
        <v>175</v>
      </c>
      <c r="G32" s="226" t="s">
        <v>62</v>
      </c>
      <c r="H32" s="286">
        <v>88</v>
      </c>
      <c r="I32" s="287">
        <v>0</v>
      </c>
      <c r="J32" s="288">
        <f t="shared" ref="J32:J35" si="4">H32*I32</f>
        <v>0</v>
      </c>
    </row>
    <row r="33" spans="1:10" s="9" customFormat="1" ht="28" x14ac:dyDescent="0.15">
      <c r="A33" s="98" t="s">
        <v>33</v>
      </c>
      <c r="B33" s="228"/>
      <c r="C33" s="228"/>
      <c r="D33" s="75" t="s">
        <v>1084</v>
      </c>
      <c r="E33" s="75" t="s">
        <v>964</v>
      </c>
      <c r="F33" s="75" t="s">
        <v>175</v>
      </c>
      <c r="G33" s="226" t="s">
        <v>62</v>
      </c>
      <c r="H33" s="286">
        <v>2</v>
      </c>
      <c r="I33" s="287">
        <v>0</v>
      </c>
      <c r="J33" s="288">
        <f t="shared" si="4"/>
        <v>0</v>
      </c>
    </row>
    <row r="34" spans="1:10" s="9" customFormat="1" ht="28" x14ac:dyDescent="0.15">
      <c r="A34" s="98" t="s">
        <v>34</v>
      </c>
      <c r="B34" s="228"/>
      <c r="C34" s="228"/>
      <c r="D34" s="75" t="s">
        <v>1085</v>
      </c>
      <c r="E34" s="75" t="s">
        <v>61</v>
      </c>
      <c r="F34" s="75" t="s">
        <v>175</v>
      </c>
      <c r="G34" s="226" t="s">
        <v>62</v>
      </c>
      <c r="H34" s="286">
        <v>4</v>
      </c>
      <c r="I34" s="287">
        <v>0</v>
      </c>
      <c r="J34" s="288">
        <f t="shared" si="4"/>
        <v>0</v>
      </c>
    </row>
    <row r="35" spans="1:10" s="9" customFormat="1" ht="28" x14ac:dyDescent="0.15">
      <c r="A35" s="98" t="s">
        <v>35</v>
      </c>
      <c r="B35" s="228"/>
      <c r="C35" s="228"/>
      <c r="D35" s="75" t="s">
        <v>185</v>
      </c>
      <c r="E35" s="75" t="s">
        <v>186</v>
      </c>
      <c r="F35" s="75" t="s">
        <v>175</v>
      </c>
      <c r="G35" s="226" t="s">
        <v>180</v>
      </c>
      <c r="H35" s="286">
        <v>95</v>
      </c>
      <c r="I35" s="287">
        <v>0</v>
      </c>
      <c r="J35" s="288">
        <f t="shared" si="4"/>
        <v>0</v>
      </c>
    </row>
    <row r="36" spans="1:10" s="9" customFormat="1" ht="28" x14ac:dyDescent="0.15">
      <c r="A36" s="98" t="s">
        <v>36</v>
      </c>
      <c r="B36" s="228"/>
      <c r="C36" s="228"/>
      <c r="D36" s="75" t="s">
        <v>187</v>
      </c>
      <c r="E36" s="75" t="s">
        <v>177</v>
      </c>
      <c r="F36" s="75" t="s">
        <v>175</v>
      </c>
      <c r="G36" s="226" t="s">
        <v>62</v>
      </c>
      <c r="H36" s="286">
        <v>20</v>
      </c>
      <c r="I36" s="297">
        <v>0</v>
      </c>
      <c r="J36" s="288">
        <f t="shared" si="1"/>
        <v>0</v>
      </c>
    </row>
    <row r="37" spans="1:10" s="9" customFormat="1" ht="28" x14ac:dyDescent="0.15">
      <c r="A37" s="98" t="s">
        <v>37</v>
      </c>
      <c r="B37" s="228"/>
      <c r="C37" s="228"/>
      <c r="D37" s="75" t="s">
        <v>783</v>
      </c>
      <c r="E37" s="75" t="s">
        <v>767</v>
      </c>
      <c r="F37" s="75" t="s">
        <v>175</v>
      </c>
      <c r="G37" s="226" t="s">
        <v>62</v>
      </c>
      <c r="H37" s="286">
        <v>88</v>
      </c>
      <c r="I37" s="297">
        <v>0</v>
      </c>
      <c r="J37" s="288">
        <f t="shared" si="1"/>
        <v>0</v>
      </c>
    </row>
    <row r="38" spans="1:10" s="9" customFormat="1" ht="28" x14ac:dyDescent="0.15">
      <c r="A38" s="98" t="s">
        <v>38</v>
      </c>
      <c r="B38" s="228"/>
      <c r="C38" s="228"/>
      <c r="D38" s="75" t="s">
        <v>1086</v>
      </c>
      <c r="E38" s="75" t="s">
        <v>1087</v>
      </c>
      <c r="F38" s="75" t="s">
        <v>175</v>
      </c>
      <c r="G38" s="226" t="s">
        <v>62</v>
      </c>
      <c r="H38" s="286">
        <v>2</v>
      </c>
      <c r="I38" s="287">
        <v>0</v>
      </c>
      <c r="J38" s="288">
        <f t="shared" ref="J38" si="5">H38*I38</f>
        <v>0</v>
      </c>
    </row>
    <row r="39" spans="1:10" s="9" customFormat="1" ht="28" x14ac:dyDescent="0.15">
      <c r="A39" s="98" t="s">
        <v>39</v>
      </c>
      <c r="B39" s="228"/>
      <c r="C39" s="228"/>
      <c r="D39" s="75" t="s">
        <v>784</v>
      </c>
      <c r="E39" s="75" t="s">
        <v>785</v>
      </c>
      <c r="F39" s="75" t="s">
        <v>175</v>
      </c>
      <c r="G39" s="226" t="s">
        <v>62</v>
      </c>
      <c r="H39" s="286">
        <v>93</v>
      </c>
      <c r="I39" s="297">
        <v>0</v>
      </c>
      <c r="J39" s="288">
        <f t="shared" si="1"/>
        <v>0</v>
      </c>
    </row>
    <row r="40" spans="1:10" s="9" customFormat="1" ht="28" x14ac:dyDescent="0.15">
      <c r="A40" s="98" t="s">
        <v>40</v>
      </c>
      <c r="B40" s="228"/>
      <c r="C40" s="228"/>
      <c r="D40" s="75" t="s">
        <v>1088</v>
      </c>
      <c r="E40" s="75" t="s">
        <v>174</v>
      </c>
      <c r="F40" s="75" t="s">
        <v>175</v>
      </c>
      <c r="G40" s="226" t="s">
        <v>62</v>
      </c>
      <c r="H40" s="286">
        <v>2</v>
      </c>
      <c r="I40" s="287">
        <v>0</v>
      </c>
      <c r="J40" s="288">
        <f t="shared" ref="J40" si="6">H40*I40</f>
        <v>0</v>
      </c>
    </row>
    <row r="41" spans="1:10" s="9" customFormat="1" ht="14" x14ac:dyDescent="0.15">
      <c r="A41" s="98" t="s">
        <v>41</v>
      </c>
      <c r="B41" s="228"/>
      <c r="C41" s="228"/>
      <c r="D41" s="75" t="s">
        <v>786</v>
      </c>
      <c r="E41" s="75" t="s">
        <v>188</v>
      </c>
      <c r="F41" s="75" t="s">
        <v>175</v>
      </c>
      <c r="G41" s="226" t="s">
        <v>62</v>
      </c>
      <c r="H41" s="286">
        <v>4</v>
      </c>
      <c r="I41" s="297">
        <v>0</v>
      </c>
      <c r="J41" s="288">
        <f t="shared" ref="J41" si="7">H41*I41</f>
        <v>0</v>
      </c>
    </row>
    <row r="42" spans="1:10" ht="18" customHeight="1" x14ac:dyDescent="0.15">
      <c r="A42" s="257" t="s">
        <v>9</v>
      </c>
      <c r="B42" s="258"/>
      <c r="C42" s="258"/>
      <c r="D42" s="258"/>
      <c r="E42" s="258"/>
      <c r="F42" s="258"/>
      <c r="G42" s="402"/>
      <c r="H42" s="298"/>
      <c r="I42" s="299"/>
      <c r="J42" s="285"/>
    </row>
    <row r="43" spans="1:10" s="9" customFormat="1" ht="28" x14ac:dyDescent="0.15">
      <c r="A43" s="98" t="s">
        <v>32</v>
      </c>
      <c r="B43" s="228"/>
      <c r="C43" s="228"/>
      <c r="D43" s="75" t="s">
        <v>1089</v>
      </c>
      <c r="E43" s="75" t="s">
        <v>248</v>
      </c>
      <c r="F43" s="75" t="s">
        <v>175</v>
      </c>
      <c r="G43" s="226" t="s">
        <v>181</v>
      </c>
      <c r="H43" s="286">
        <v>87</v>
      </c>
      <c r="I43" s="297">
        <v>0</v>
      </c>
      <c r="J43" s="288">
        <f t="shared" ref="J43:J48" si="8">H43*I43</f>
        <v>0</v>
      </c>
    </row>
    <row r="44" spans="1:10" s="9" customFormat="1" ht="28" x14ac:dyDescent="0.15">
      <c r="A44" s="98" t="s">
        <v>33</v>
      </c>
      <c r="B44" s="228"/>
      <c r="C44" s="228"/>
      <c r="D44" s="75" t="s">
        <v>1090</v>
      </c>
      <c r="E44" s="75" t="s">
        <v>248</v>
      </c>
      <c r="F44" s="75" t="s">
        <v>175</v>
      </c>
      <c r="G44" s="226" t="s">
        <v>181</v>
      </c>
      <c r="H44" s="286">
        <v>87</v>
      </c>
      <c r="I44" s="297">
        <v>0</v>
      </c>
      <c r="J44" s="288">
        <f t="shared" si="8"/>
        <v>0</v>
      </c>
    </row>
    <row r="45" spans="1:10" s="9" customFormat="1" ht="28" x14ac:dyDescent="0.15">
      <c r="A45" s="98" t="s">
        <v>34</v>
      </c>
      <c r="B45" s="228"/>
      <c r="C45" s="228"/>
      <c r="D45" s="75" t="s">
        <v>818</v>
      </c>
      <c r="E45" s="75" t="s">
        <v>447</v>
      </c>
      <c r="F45" s="75" t="s">
        <v>175</v>
      </c>
      <c r="G45" s="226" t="s">
        <v>181</v>
      </c>
      <c r="H45" s="286">
        <v>87</v>
      </c>
      <c r="I45" s="297">
        <v>0</v>
      </c>
      <c r="J45" s="288">
        <f t="shared" si="8"/>
        <v>0</v>
      </c>
    </row>
    <row r="46" spans="1:10" s="9" customFormat="1" ht="28" x14ac:dyDescent="0.15">
      <c r="A46" s="98" t="s">
        <v>35</v>
      </c>
      <c r="B46" s="228"/>
      <c r="C46" s="228"/>
      <c r="D46" s="75" t="s">
        <v>818</v>
      </c>
      <c r="E46" s="75" t="s">
        <v>447</v>
      </c>
      <c r="F46" s="75" t="s">
        <v>175</v>
      </c>
      <c r="G46" s="226" t="s">
        <v>181</v>
      </c>
      <c r="H46" s="286">
        <v>87</v>
      </c>
      <c r="I46" s="297">
        <v>0</v>
      </c>
      <c r="J46" s="288">
        <f t="shared" si="8"/>
        <v>0</v>
      </c>
    </row>
    <row r="47" spans="1:10" s="9" customFormat="1" ht="28" x14ac:dyDescent="0.15">
      <c r="A47" s="98" t="s">
        <v>36</v>
      </c>
      <c r="B47" s="228"/>
      <c r="C47" s="228"/>
      <c r="D47" s="75" t="s">
        <v>819</v>
      </c>
      <c r="E47" s="75" t="s">
        <v>820</v>
      </c>
      <c r="F47" s="75" t="s">
        <v>175</v>
      </c>
      <c r="G47" s="226" t="s">
        <v>181</v>
      </c>
      <c r="H47" s="286">
        <v>87</v>
      </c>
      <c r="I47" s="297">
        <v>0</v>
      </c>
      <c r="J47" s="288">
        <f t="shared" si="8"/>
        <v>0</v>
      </c>
    </row>
    <row r="48" spans="1:10" s="9" customFormat="1" ht="28" x14ac:dyDescent="0.15">
      <c r="A48" s="98" t="s">
        <v>37</v>
      </c>
      <c r="B48" s="228"/>
      <c r="C48" s="228"/>
      <c r="D48" s="75" t="s">
        <v>819</v>
      </c>
      <c r="E48" s="75" t="s">
        <v>820</v>
      </c>
      <c r="F48" s="75" t="s">
        <v>175</v>
      </c>
      <c r="G48" s="226" t="s">
        <v>181</v>
      </c>
      <c r="H48" s="286">
        <v>87</v>
      </c>
      <c r="I48" s="297">
        <v>0</v>
      </c>
      <c r="J48" s="288">
        <f t="shared" si="8"/>
        <v>0</v>
      </c>
    </row>
    <row r="49" spans="1:10" ht="28" x14ac:dyDescent="0.15">
      <c r="A49" s="98" t="s">
        <v>38</v>
      </c>
      <c r="B49" s="228"/>
      <c r="C49" s="228"/>
      <c r="D49" s="75" t="s">
        <v>192</v>
      </c>
      <c r="E49" s="75" t="s">
        <v>193</v>
      </c>
      <c r="F49" s="75" t="s">
        <v>175</v>
      </c>
      <c r="G49" s="226" t="s">
        <v>181</v>
      </c>
      <c r="H49" s="286">
        <v>94</v>
      </c>
      <c r="I49" s="287">
        <v>0</v>
      </c>
      <c r="J49" s="288">
        <f t="shared" si="1"/>
        <v>0</v>
      </c>
    </row>
    <row r="50" spans="1:10" ht="28" x14ac:dyDescent="0.15">
      <c r="A50" s="98" t="s">
        <v>39</v>
      </c>
      <c r="B50" s="228"/>
      <c r="C50" s="228"/>
      <c r="D50" s="75" t="s">
        <v>196</v>
      </c>
      <c r="E50" s="75" t="s">
        <v>197</v>
      </c>
      <c r="F50" s="75" t="s">
        <v>175</v>
      </c>
      <c r="G50" s="226" t="s">
        <v>62</v>
      </c>
      <c r="H50" s="286">
        <v>36</v>
      </c>
      <c r="I50" s="287">
        <v>0</v>
      </c>
      <c r="J50" s="288">
        <f t="shared" si="1"/>
        <v>0</v>
      </c>
    </row>
    <row r="51" spans="1:10" s="9" customFormat="1" ht="28" x14ac:dyDescent="0.15">
      <c r="A51" s="98" t="s">
        <v>40</v>
      </c>
      <c r="B51" s="228"/>
      <c r="C51" s="228"/>
      <c r="D51" s="75" t="s">
        <v>198</v>
      </c>
      <c r="E51" s="75" t="s">
        <v>199</v>
      </c>
      <c r="F51" s="75" t="s">
        <v>175</v>
      </c>
      <c r="G51" s="226" t="s">
        <v>62</v>
      </c>
      <c r="H51" s="286">
        <v>11</v>
      </c>
      <c r="I51" s="287">
        <v>0</v>
      </c>
      <c r="J51" s="288">
        <f t="shared" si="1"/>
        <v>0</v>
      </c>
    </row>
    <row r="52" spans="1:10" s="9" customFormat="1" ht="28" x14ac:dyDescent="0.15">
      <c r="A52" s="98" t="s">
        <v>41</v>
      </c>
      <c r="B52" s="228"/>
      <c r="C52" s="228"/>
      <c r="D52" s="75" t="s">
        <v>200</v>
      </c>
      <c r="E52" s="75" t="s">
        <v>201</v>
      </c>
      <c r="F52" s="75" t="s">
        <v>175</v>
      </c>
      <c r="G52" s="226" t="s">
        <v>62</v>
      </c>
      <c r="H52" s="286">
        <v>30</v>
      </c>
      <c r="I52" s="297">
        <v>0</v>
      </c>
      <c r="J52" s="288">
        <f t="shared" si="1"/>
        <v>0</v>
      </c>
    </row>
    <row r="53" spans="1:10" ht="28" x14ac:dyDescent="0.15">
      <c r="A53" s="98" t="s">
        <v>42</v>
      </c>
      <c r="B53" s="228"/>
      <c r="C53" s="228"/>
      <c r="D53" s="75" t="s">
        <v>1091</v>
      </c>
      <c r="E53" s="75" t="s">
        <v>256</v>
      </c>
      <c r="F53" s="75" t="s">
        <v>175</v>
      </c>
      <c r="G53" s="226" t="s">
        <v>62</v>
      </c>
      <c r="H53" s="286">
        <v>7</v>
      </c>
      <c r="I53" s="297">
        <v>0</v>
      </c>
      <c r="J53" s="288">
        <f t="shared" si="1"/>
        <v>0</v>
      </c>
    </row>
    <row r="54" spans="1:10" ht="14" x14ac:dyDescent="0.15">
      <c r="A54" s="98" t="s">
        <v>43</v>
      </c>
      <c r="B54" s="228"/>
      <c r="C54" s="228"/>
      <c r="D54" s="75" t="s">
        <v>787</v>
      </c>
      <c r="E54" s="75" t="s">
        <v>190</v>
      </c>
      <c r="F54" s="75" t="s">
        <v>175</v>
      </c>
      <c r="G54" s="226" t="s">
        <v>62</v>
      </c>
      <c r="H54" s="286">
        <v>7</v>
      </c>
      <c r="I54" s="287">
        <v>0</v>
      </c>
      <c r="J54" s="288">
        <f t="shared" si="1"/>
        <v>0</v>
      </c>
    </row>
    <row r="55" spans="1:10" ht="14" x14ac:dyDescent="0.15">
      <c r="A55" s="98" t="s">
        <v>44</v>
      </c>
      <c r="B55" s="228"/>
      <c r="C55" s="228"/>
      <c r="D55" s="75" t="s">
        <v>788</v>
      </c>
      <c r="E55" s="75" t="s">
        <v>789</v>
      </c>
      <c r="F55" s="75" t="s">
        <v>175</v>
      </c>
      <c r="G55" s="226" t="s">
        <v>62</v>
      </c>
      <c r="H55" s="286">
        <v>7</v>
      </c>
      <c r="I55" s="287">
        <v>0</v>
      </c>
      <c r="J55" s="288">
        <f t="shared" si="1"/>
        <v>0</v>
      </c>
    </row>
    <row r="56" spans="1:10" ht="18.75" customHeight="1" x14ac:dyDescent="0.15">
      <c r="A56" s="257" t="s">
        <v>10</v>
      </c>
      <c r="B56" s="258"/>
      <c r="C56" s="258"/>
      <c r="D56" s="258"/>
      <c r="E56" s="258"/>
      <c r="F56" s="258"/>
      <c r="G56" s="402"/>
      <c r="H56" s="298"/>
      <c r="I56" s="299"/>
      <c r="J56" s="285"/>
    </row>
    <row r="57" spans="1:10" ht="14" x14ac:dyDescent="0.15">
      <c r="A57" s="98" t="s">
        <v>32</v>
      </c>
      <c r="B57" s="226"/>
      <c r="C57" s="108"/>
      <c r="D57" s="75" t="s">
        <v>790</v>
      </c>
      <c r="E57" s="75" t="s">
        <v>202</v>
      </c>
      <c r="F57" s="75" t="s">
        <v>175</v>
      </c>
      <c r="G57" s="226" t="s">
        <v>62</v>
      </c>
      <c r="H57" s="300">
        <v>5</v>
      </c>
      <c r="I57" s="287">
        <v>0</v>
      </c>
      <c r="J57" s="288">
        <v>0</v>
      </c>
    </row>
    <row r="58" spans="1:10" ht="28" x14ac:dyDescent="0.15">
      <c r="A58" s="98" t="s">
        <v>33</v>
      </c>
      <c r="B58" s="226"/>
      <c r="C58" s="108"/>
      <c r="D58" s="75" t="s">
        <v>204</v>
      </c>
      <c r="E58" s="75" t="s">
        <v>123</v>
      </c>
      <c r="F58" s="75" t="s">
        <v>175</v>
      </c>
      <c r="G58" s="226" t="s">
        <v>62</v>
      </c>
      <c r="H58" s="286">
        <v>15</v>
      </c>
      <c r="I58" s="287">
        <v>0</v>
      </c>
      <c r="J58" s="288">
        <f t="shared" si="1"/>
        <v>0</v>
      </c>
    </row>
    <row r="59" spans="1:10" ht="28" x14ac:dyDescent="0.15">
      <c r="A59" s="98" t="s">
        <v>34</v>
      </c>
      <c r="B59" s="226"/>
      <c r="C59" s="108"/>
      <c r="D59" s="75" t="s">
        <v>205</v>
      </c>
      <c r="E59" s="75" t="s">
        <v>206</v>
      </c>
      <c r="F59" s="75" t="s">
        <v>175</v>
      </c>
      <c r="G59" s="226" t="s">
        <v>62</v>
      </c>
      <c r="H59" s="286">
        <v>20</v>
      </c>
      <c r="I59" s="287">
        <v>0</v>
      </c>
      <c r="J59" s="288">
        <f t="shared" si="1"/>
        <v>0</v>
      </c>
    </row>
    <row r="60" spans="1:10" ht="28" x14ac:dyDescent="0.15">
      <c r="A60" s="98" t="s">
        <v>35</v>
      </c>
      <c r="B60" s="226"/>
      <c r="C60" s="108"/>
      <c r="D60" s="75" t="s">
        <v>1092</v>
      </c>
      <c r="E60" s="75" t="s">
        <v>207</v>
      </c>
      <c r="F60" s="75" t="s">
        <v>175</v>
      </c>
      <c r="G60" s="226" t="s">
        <v>72</v>
      </c>
      <c r="H60" s="300">
        <v>5</v>
      </c>
      <c r="I60" s="287">
        <v>0</v>
      </c>
      <c r="J60" s="288">
        <f t="shared" si="1"/>
        <v>0</v>
      </c>
    </row>
    <row r="61" spans="1:10" ht="14" x14ac:dyDescent="0.15">
      <c r="A61" s="98" t="s">
        <v>36</v>
      </c>
      <c r="B61" s="226"/>
      <c r="C61" s="108"/>
      <c r="D61" s="75" t="s">
        <v>791</v>
      </c>
      <c r="E61" s="75" t="s">
        <v>231</v>
      </c>
      <c r="F61" s="75" t="s">
        <v>175</v>
      </c>
      <c r="G61" s="226" t="s">
        <v>62</v>
      </c>
      <c r="H61" s="300">
        <v>20</v>
      </c>
      <c r="I61" s="287">
        <v>0</v>
      </c>
      <c r="J61" s="288">
        <f t="shared" si="1"/>
        <v>0</v>
      </c>
    </row>
    <row r="62" spans="1:10" ht="28" x14ac:dyDescent="0.15">
      <c r="A62" s="98" t="s">
        <v>37</v>
      </c>
      <c r="B62" s="226"/>
      <c r="C62" s="108"/>
      <c r="D62" s="75" t="s">
        <v>210</v>
      </c>
      <c r="E62" s="75" t="s">
        <v>211</v>
      </c>
      <c r="F62" s="75" t="s">
        <v>175</v>
      </c>
      <c r="G62" s="226" t="s">
        <v>72</v>
      </c>
      <c r="H62" s="300">
        <v>96</v>
      </c>
      <c r="I62" s="287">
        <v>0</v>
      </c>
      <c r="J62" s="288">
        <f t="shared" si="1"/>
        <v>0</v>
      </c>
    </row>
    <row r="63" spans="1:10" ht="28" x14ac:dyDescent="0.15">
      <c r="A63" s="98" t="s">
        <v>38</v>
      </c>
      <c r="B63" s="226"/>
      <c r="C63" s="108"/>
      <c r="D63" s="75" t="s">
        <v>1081</v>
      </c>
      <c r="E63" s="75"/>
      <c r="F63" s="75" t="s">
        <v>175</v>
      </c>
      <c r="G63" s="226" t="s">
        <v>1082</v>
      </c>
      <c r="H63" s="300">
        <v>2</v>
      </c>
      <c r="I63" s="297">
        <v>0</v>
      </c>
      <c r="J63" s="288">
        <f t="shared" si="1"/>
        <v>0</v>
      </c>
    </row>
    <row r="64" spans="1:10" s="12" customFormat="1" x14ac:dyDescent="0.15">
      <c r="A64" s="257" t="s">
        <v>11</v>
      </c>
      <c r="B64" s="258"/>
      <c r="C64" s="258"/>
      <c r="D64" s="258"/>
      <c r="E64" s="258"/>
      <c r="F64" s="258"/>
      <c r="G64" s="402"/>
      <c r="H64" s="298"/>
      <c r="I64" s="299"/>
      <c r="J64" s="285"/>
    </row>
    <row r="65" spans="1:10" ht="42" x14ac:dyDescent="0.15">
      <c r="A65" s="98" t="s">
        <v>32</v>
      </c>
      <c r="B65" s="226"/>
      <c r="C65" s="108"/>
      <c r="D65" s="75" t="s">
        <v>212</v>
      </c>
      <c r="E65" s="75" t="s">
        <v>213</v>
      </c>
      <c r="F65" s="75" t="s">
        <v>175</v>
      </c>
      <c r="G65" s="226" t="s">
        <v>62</v>
      </c>
      <c r="H65" s="300">
        <v>114</v>
      </c>
      <c r="I65" s="287">
        <v>0</v>
      </c>
      <c r="J65" s="288">
        <f t="shared" si="1"/>
        <v>0</v>
      </c>
    </row>
    <row r="66" spans="1:10" ht="28" x14ac:dyDescent="0.15">
      <c r="A66" s="98" t="s">
        <v>33</v>
      </c>
      <c r="B66" s="226"/>
      <c r="C66" s="108"/>
      <c r="D66" s="75" t="s">
        <v>792</v>
      </c>
      <c r="E66" s="75" t="s">
        <v>473</v>
      </c>
      <c r="F66" s="75" t="s">
        <v>175</v>
      </c>
      <c r="G66" s="226" t="s">
        <v>62</v>
      </c>
      <c r="H66" s="300">
        <v>10</v>
      </c>
      <c r="I66" s="287">
        <v>0</v>
      </c>
      <c r="J66" s="288">
        <f t="shared" si="1"/>
        <v>0</v>
      </c>
    </row>
    <row r="67" spans="1:10" ht="28" x14ac:dyDescent="0.15">
      <c r="A67" s="98" t="s">
        <v>34</v>
      </c>
      <c r="B67" s="226"/>
      <c r="C67" s="108"/>
      <c r="D67" s="75" t="s">
        <v>793</v>
      </c>
      <c r="E67" s="75" t="s">
        <v>794</v>
      </c>
      <c r="F67" s="75" t="s">
        <v>175</v>
      </c>
      <c r="G67" s="226" t="s">
        <v>958</v>
      </c>
      <c r="H67" s="300">
        <v>10</v>
      </c>
      <c r="I67" s="287">
        <v>0</v>
      </c>
      <c r="J67" s="288">
        <f t="shared" si="1"/>
        <v>0</v>
      </c>
    </row>
    <row r="68" spans="1:10" ht="28" x14ac:dyDescent="0.15">
      <c r="A68" s="98" t="s">
        <v>35</v>
      </c>
      <c r="B68" s="226"/>
      <c r="C68" s="108"/>
      <c r="D68" s="75" t="s">
        <v>796</v>
      </c>
      <c r="E68" s="75" t="s">
        <v>203</v>
      </c>
      <c r="F68" s="75" t="s">
        <v>175</v>
      </c>
      <c r="G68" s="226" t="s">
        <v>62</v>
      </c>
      <c r="H68" s="300">
        <v>10</v>
      </c>
      <c r="I68" s="287">
        <v>0</v>
      </c>
      <c r="J68" s="288">
        <f t="shared" si="1"/>
        <v>0</v>
      </c>
    </row>
    <row r="69" spans="1:10" ht="14" x14ac:dyDescent="0.15">
      <c r="A69" s="98" t="s">
        <v>36</v>
      </c>
      <c r="B69" s="226"/>
      <c r="C69" s="108"/>
      <c r="D69" s="75" t="s">
        <v>795</v>
      </c>
      <c r="E69" s="75" t="s">
        <v>794</v>
      </c>
      <c r="F69" s="75" t="s">
        <v>175</v>
      </c>
      <c r="G69" s="226" t="s">
        <v>62</v>
      </c>
      <c r="H69" s="300">
        <v>5</v>
      </c>
      <c r="I69" s="287">
        <v>0</v>
      </c>
      <c r="J69" s="288">
        <v>0</v>
      </c>
    </row>
    <row r="70" spans="1:10" ht="42" x14ac:dyDescent="0.15">
      <c r="A70" s="98" t="s">
        <v>37</v>
      </c>
      <c r="B70" s="226"/>
      <c r="C70" s="108"/>
      <c r="D70" s="75" t="s">
        <v>797</v>
      </c>
      <c r="E70" s="75" t="s">
        <v>208</v>
      </c>
      <c r="F70" s="75" t="s">
        <v>175</v>
      </c>
      <c r="G70" s="226" t="s">
        <v>62</v>
      </c>
      <c r="H70" s="300">
        <v>10</v>
      </c>
      <c r="I70" s="287">
        <v>0</v>
      </c>
      <c r="J70" s="288">
        <f t="shared" si="1"/>
        <v>0</v>
      </c>
    </row>
    <row r="71" spans="1:10" ht="28" x14ac:dyDescent="0.15">
      <c r="A71" s="98" t="s">
        <v>38</v>
      </c>
      <c r="B71" s="226"/>
      <c r="C71" s="108"/>
      <c r="D71" s="75" t="s">
        <v>798</v>
      </c>
      <c r="E71" s="75" t="s">
        <v>297</v>
      </c>
      <c r="F71" s="75" t="s">
        <v>175</v>
      </c>
      <c r="G71" s="226" t="s">
        <v>62</v>
      </c>
      <c r="H71" s="300">
        <v>20</v>
      </c>
      <c r="I71" s="287">
        <v>0</v>
      </c>
      <c r="J71" s="288">
        <f t="shared" si="1"/>
        <v>0</v>
      </c>
    </row>
    <row r="72" spans="1:10" ht="28" x14ac:dyDescent="0.15">
      <c r="A72" s="98" t="s">
        <v>39</v>
      </c>
      <c r="B72" s="226"/>
      <c r="C72" s="108"/>
      <c r="D72" s="75" t="s">
        <v>799</v>
      </c>
      <c r="E72" s="75" t="s">
        <v>300</v>
      </c>
      <c r="F72" s="75" t="s">
        <v>175</v>
      </c>
      <c r="G72" s="226" t="s">
        <v>62</v>
      </c>
      <c r="H72" s="300">
        <v>10</v>
      </c>
      <c r="I72" s="287">
        <v>0</v>
      </c>
      <c r="J72" s="288">
        <f t="shared" si="1"/>
        <v>0</v>
      </c>
    </row>
    <row r="73" spans="1:10" ht="28" x14ac:dyDescent="0.15">
      <c r="A73" s="98" t="s">
        <v>40</v>
      </c>
      <c r="B73" s="226"/>
      <c r="C73" s="108"/>
      <c r="D73" s="75" t="s">
        <v>214</v>
      </c>
      <c r="E73" s="75" t="s">
        <v>215</v>
      </c>
      <c r="F73" s="75" t="s">
        <v>175</v>
      </c>
      <c r="G73" s="226" t="s">
        <v>62</v>
      </c>
      <c r="H73" s="300">
        <v>15</v>
      </c>
      <c r="I73" s="287">
        <v>0</v>
      </c>
      <c r="J73" s="288">
        <f t="shared" si="1"/>
        <v>0</v>
      </c>
    </row>
    <row r="74" spans="1:10" ht="28" x14ac:dyDescent="0.15">
      <c r="A74" s="98" t="s">
        <v>41</v>
      </c>
      <c r="B74" s="226"/>
      <c r="C74" s="108"/>
      <c r="D74" s="75" t="s">
        <v>800</v>
      </c>
      <c r="E74" s="75" t="s">
        <v>133</v>
      </c>
      <c r="F74" s="75" t="s">
        <v>175</v>
      </c>
      <c r="G74" s="226" t="s">
        <v>181</v>
      </c>
      <c r="H74" s="300">
        <v>10</v>
      </c>
      <c r="I74" s="287">
        <v>0</v>
      </c>
      <c r="J74" s="288">
        <f t="shared" si="1"/>
        <v>0</v>
      </c>
    </row>
    <row r="75" spans="1:10" ht="28" x14ac:dyDescent="0.15">
      <c r="A75" s="98" t="s">
        <v>42</v>
      </c>
      <c r="B75" s="226"/>
      <c r="C75" s="108"/>
      <c r="D75" s="75" t="s">
        <v>801</v>
      </c>
      <c r="E75" s="75" t="s">
        <v>306</v>
      </c>
      <c r="F75" s="75" t="s">
        <v>175</v>
      </c>
      <c r="G75" s="226" t="s">
        <v>181</v>
      </c>
      <c r="H75" s="300">
        <v>10</v>
      </c>
      <c r="I75" s="287">
        <v>0</v>
      </c>
      <c r="J75" s="288">
        <f t="shared" si="1"/>
        <v>0</v>
      </c>
    </row>
    <row r="76" spans="1:10" ht="14" x14ac:dyDescent="0.15">
      <c r="A76" s="98" t="s">
        <v>43</v>
      </c>
      <c r="B76" s="226"/>
      <c r="C76" s="108"/>
      <c r="D76" s="75" t="s">
        <v>802</v>
      </c>
      <c r="E76" s="75" t="s">
        <v>1093</v>
      </c>
      <c r="F76" s="75" t="s">
        <v>175</v>
      </c>
      <c r="G76" s="226" t="s">
        <v>181</v>
      </c>
      <c r="H76" s="300">
        <v>3</v>
      </c>
      <c r="I76" s="287">
        <v>0</v>
      </c>
      <c r="J76" s="288">
        <f t="shared" si="1"/>
        <v>0</v>
      </c>
    </row>
    <row r="77" spans="1:10" ht="28" x14ac:dyDescent="0.15">
      <c r="A77" s="98" t="s">
        <v>44</v>
      </c>
      <c r="B77" s="226"/>
      <c r="C77" s="108"/>
      <c r="D77" s="75" t="s">
        <v>216</v>
      </c>
      <c r="E77" s="75" t="s">
        <v>123</v>
      </c>
      <c r="F77" s="75" t="s">
        <v>175</v>
      </c>
      <c r="G77" s="226" t="s">
        <v>62</v>
      </c>
      <c r="H77" s="300">
        <v>28</v>
      </c>
      <c r="I77" s="287">
        <v>0</v>
      </c>
      <c r="J77" s="288">
        <f t="shared" si="1"/>
        <v>0</v>
      </c>
    </row>
    <row r="78" spans="1:10" x14ac:dyDescent="0.15">
      <c r="A78" s="257" t="s">
        <v>12</v>
      </c>
      <c r="B78" s="258"/>
      <c r="C78" s="258"/>
      <c r="D78" s="258"/>
      <c r="E78" s="258"/>
      <c r="F78" s="258"/>
      <c r="G78" s="402"/>
      <c r="H78" s="298"/>
      <c r="I78" s="299"/>
      <c r="J78" s="285"/>
    </row>
    <row r="79" spans="1:10" ht="28" x14ac:dyDescent="0.15">
      <c r="A79" s="98" t="s">
        <v>32</v>
      </c>
      <c r="B79" s="226"/>
      <c r="C79" s="108"/>
      <c r="D79" s="75" t="s">
        <v>217</v>
      </c>
      <c r="E79" s="75" t="s">
        <v>147</v>
      </c>
      <c r="F79" s="75" t="s">
        <v>175</v>
      </c>
      <c r="G79" s="226" t="s">
        <v>181</v>
      </c>
      <c r="H79" s="286">
        <v>106</v>
      </c>
      <c r="I79" s="287">
        <v>0</v>
      </c>
      <c r="J79" s="288">
        <f t="shared" ref="J79:J97" si="9">H79*I79</f>
        <v>0</v>
      </c>
    </row>
    <row r="80" spans="1:10" ht="28" x14ac:dyDescent="0.15">
      <c r="A80" s="98" t="s">
        <v>33</v>
      </c>
      <c r="B80" s="226"/>
      <c r="C80" s="108"/>
      <c r="D80" s="75" t="s">
        <v>803</v>
      </c>
      <c r="E80" s="75" t="s">
        <v>804</v>
      </c>
      <c r="F80" s="75" t="s">
        <v>175</v>
      </c>
      <c r="G80" s="226" t="s">
        <v>62</v>
      </c>
      <c r="H80" s="286">
        <v>15</v>
      </c>
      <c r="I80" s="287">
        <v>0</v>
      </c>
      <c r="J80" s="288">
        <f t="shared" si="9"/>
        <v>0</v>
      </c>
    </row>
    <row r="81" spans="1:10" ht="28" x14ac:dyDescent="0.15">
      <c r="A81" s="98" t="s">
        <v>34</v>
      </c>
      <c r="B81" s="226"/>
      <c r="C81" s="108"/>
      <c r="D81" s="75" t="s">
        <v>806</v>
      </c>
      <c r="E81" s="75" t="s">
        <v>203</v>
      </c>
      <c r="F81" s="75" t="s">
        <v>175</v>
      </c>
      <c r="G81" s="226" t="s">
        <v>62</v>
      </c>
      <c r="H81" s="286">
        <v>15</v>
      </c>
      <c r="I81" s="287">
        <v>0</v>
      </c>
      <c r="J81" s="288">
        <f t="shared" si="9"/>
        <v>0</v>
      </c>
    </row>
    <row r="82" spans="1:10" s="238" customFormat="1" ht="14" x14ac:dyDescent="0.15">
      <c r="A82" s="98" t="s">
        <v>35</v>
      </c>
      <c r="B82" s="301"/>
      <c r="C82" s="302"/>
      <c r="D82" s="234" t="s">
        <v>805</v>
      </c>
      <c r="E82" s="234" t="s">
        <v>804</v>
      </c>
      <c r="F82" s="234" t="s">
        <v>175</v>
      </c>
      <c r="G82" s="226" t="s">
        <v>62</v>
      </c>
      <c r="H82" s="303">
        <v>2</v>
      </c>
      <c r="I82" s="304">
        <v>0</v>
      </c>
      <c r="J82" s="305">
        <v>0</v>
      </c>
    </row>
    <row r="83" spans="1:10" ht="28" x14ac:dyDescent="0.15">
      <c r="A83" s="98" t="s">
        <v>36</v>
      </c>
      <c r="B83" s="226"/>
      <c r="C83" s="108"/>
      <c r="D83" s="75" t="s">
        <v>807</v>
      </c>
      <c r="E83" s="75" t="s">
        <v>297</v>
      </c>
      <c r="F83" s="75" t="s">
        <v>175</v>
      </c>
      <c r="G83" s="226" t="s">
        <v>62</v>
      </c>
      <c r="H83" s="230">
        <v>10</v>
      </c>
      <c r="I83" s="287">
        <v>0</v>
      </c>
      <c r="J83" s="288">
        <f t="shared" si="9"/>
        <v>0</v>
      </c>
    </row>
    <row r="84" spans="1:10" ht="28" x14ac:dyDescent="0.15">
      <c r="A84" s="98" t="s">
        <v>37</v>
      </c>
      <c r="B84" s="226"/>
      <c r="C84" s="108"/>
      <c r="D84" s="75" t="s">
        <v>1094</v>
      </c>
      <c r="E84" s="75" t="s">
        <v>829</v>
      </c>
      <c r="F84" s="75" t="s">
        <v>175</v>
      </c>
      <c r="G84" s="226" t="s">
        <v>62</v>
      </c>
      <c r="H84" s="230">
        <v>5</v>
      </c>
      <c r="I84" s="297">
        <v>0</v>
      </c>
      <c r="J84" s="288">
        <f t="shared" si="9"/>
        <v>0</v>
      </c>
    </row>
    <row r="85" spans="1:10" ht="28" x14ac:dyDescent="0.15">
      <c r="A85" s="98" t="s">
        <v>38</v>
      </c>
      <c r="B85" s="226"/>
      <c r="C85" s="108"/>
      <c r="D85" s="75" t="s">
        <v>808</v>
      </c>
      <c r="E85" s="75" t="s">
        <v>325</v>
      </c>
      <c r="F85" s="75" t="s">
        <v>175</v>
      </c>
      <c r="G85" s="226" t="s">
        <v>62</v>
      </c>
      <c r="H85" s="230">
        <v>10</v>
      </c>
      <c r="I85" s="287">
        <v>0</v>
      </c>
      <c r="J85" s="288">
        <f t="shared" si="9"/>
        <v>0</v>
      </c>
    </row>
    <row r="86" spans="1:10" ht="28" x14ac:dyDescent="0.15">
      <c r="A86" s="98" t="s">
        <v>39</v>
      </c>
      <c r="B86" s="226"/>
      <c r="C86" s="108"/>
      <c r="D86" s="75" t="s">
        <v>221</v>
      </c>
      <c r="E86" s="75" t="s">
        <v>215</v>
      </c>
      <c r="F86" s="75" t="s">
        <v>175</v>
      </c>
      <c r="G86" s="226" t="s">
        <v>62</v>
      </c>
      <c r="H86" s="230">
        <v>15</v>
      </c>
      <c r="I86" s="287">
        <v>0</v>
      </c>
      <c r="J86" s="288">
        <f t="shared" si="9"/>
        <v>0</v>
      </c>
    </row>
    <row r="87" spans="1:10" ht="14" x14ac:dyDescent="0.15">
      <c r="A87" s="98" t="s">
        <v>40</v>
      </c>
      <c r="B87" s="226"/>
      <c r="C87" s="108"/>
      <c r="D87" s="75" t="s">
        <v>809</v>
      </c>
      <c r="E87" s="75" t="s">
        <v>713</v>
      </c>
      <c r="F87" s="75" t="s">
        <v>175</v>
      </c>
      <c r="G87" s="226" t="s">
        <v>181</v>
      </c>
      <c r="H87" s="230">
        <v>15</v>
      </c>
      <c r="I87" s="287">
        <v>0</v>
      </c>
      <c r="J87" s="288">
        <f t="shared" si="9"/>
        <v>0</v>
      </c>
    </row>
    <row r="88" spans="1:10" ht="28" x14ac:dyDescent="0.15">
      <c r="A88" s="98" t="s">
        <v>41</v>
      </c>
      <c r="B88" s="226"/>
      <c r="C88" s="108"/>
      <c r="D88" s="75" t="s">
        <v>222</v>
      </c>
      <c r="E88" s="75" t="s">
        <v>123</v>
      </c>
      <c r="F88" s="75" t="s">
        <v>175</v>
      </c>
      <c r="G88" s="226" t="s">
        <v>62</v>
      </c>
      <c r="H88" s="230">
        <v>17</v>
      </c>
      <c r="I88" s="287">
        <v>0</v>
      </c>
      <c r="J88" s="288">
        <f t="shared" si="9"/>
        <v>0</v>
      </c>
    </row>
    <row r="89" spans="1:10" ht="28" x14ac:dyDescent="0.15">
      <c r="A89" s="98" t="s">
        <v>42</v>
      </c>
      <c r="B89" s="226"/>
      <c r="C89" s="108"/>
      <c r="D89" s="75" t="s">
        <v>223</v>
      </c>
      <c r="E89" s="75" t="s">
        <v>154</v>
      </c>
      <c r="F89" s="75" t="s">
        <v>175</v>
      </c>
      <c r="G89" s="226" t="s">
        <v>72</v>
      </c>
      <c r="H89" s="230">
        <v>10</v>
      </c>
      <c r="I89" s="287">
        <v>0</v>
      </c>
      <c r="J89" s="288">
        <f t="shared" si="9"/>
        <v>0</v>
      </c>
    </row>
    <row r="90" spans="1:10" ht="28" x14ac:dyDescent="0.15">
      <c r="A90" s="98" t="s">
        <v>43</v>
      </c>
      <c r="B90" s="226"/>
      <c r="C90" s="108"/>
      <c r="D90" s="75" t="s">
        <v>810</v>
      </c>
      <c r="E90" s="75" t="s">
        <v>811</v>
      </c>
      <c r="F90" s="75" t="s">
        <v>175</v>
      </c>
      <c r="G90" s="226" t="s">
        <v>62</v>
      </c>
      <c r="H90" s="230">
        <v>10</v>
      </c>
      <c r="I90" s="287">
        <v>0</v>
      </c>
      <c r="J90" s="288">
        <f t="shared" si="9"/>
        <v>0</v>
      </c>
    </row>
    <row r="91" spans="1:10" ht="14" x14ac:dyDescent="0.15">
      <c r="A91" s="98" t="s">
        <v>44</v>
      </c>
      <c r="B91" s="226"/>
      <c r="C91" s="108"/>
      <c r="D91" s="75" t="s">
        <v>812</v>
      </c>
      <c r="E91" s="75" t="s">
        <v>813</v>
      </c>
      <c r="F91" s="75" t="s">
        <v>175</v>
      </c>
      <c r="G91" s="226" t="s">
        <v>62</v>
      </c>
      <c r="H91" s="230">
        <v>10</v>
      </c>
      <c r="I91" s="287">
        <v>0</v>
      </c>
      <c r="J91" s="288">
        <f t="shared" si="9"/>
        <v>0</v>
      </c>
    </row>
    <row r="92" spans="1:10" x14ac:dyDescent="0.15">
      <c r="A92" s="257" t="s">
        <v>13</v>
      </c>
      <c r="B92" s="258"/>
      <c r="C92" s="258"/>
      <c r="D92" s="258"/>
      <c r="E92" s="258"/>
      <c r="F92" s="258"/>
      <c r="G92" s="402"/>
      <c r="H92" s="298"/>
      <c r="I92" s="299"/>
      <c r="J92" s="285"/>
    </row>
    <row r="93" spans="1:10" ht="14" x14ac:dyDescent="0.15">
      <c r="A93" s="98" t="s">
        <v>32</v>
      </c>
      <c r="B93" s="226"/>
      <c r="C93" s="108"/>
      <c r="D93" s="75" t="s">
        <v>1095</v>
      </c>
      <c r="E93" s="75" t="s">
        <v>226</v>
      </c>
      <c r="F93" s="75" t="s">
        <v>175</v>
      </c>
      <c r="G93" s="226" t="s">
        <v>181</v>
      </c>
      <c r="H93" s="286">
        <v>4</v>
      </c>
      <c r="I93" s="287">
        <v>0</v>
      </c>
      <c r="J93" s="288">
        <f t="shared" si="9"/>
        <v>0</v>
      </c>
    </row>
    <row r="94" spans="1:10" ht="28" x14ac:dyDescent="0.15">
      <c r="A94" s="98" t="s">
        <v>33</v>
      </c>
      <c r="B94" s="226"/>
      <c r="C94" s="108"/>
      <c r="D94" s="75" t="s">
        <v>228</v>
      </c>
      <c r="E94" s="75" t="s">
        <v>229</v>
      </c>
      <c r="F94" s="75" t="s">
        <v>175</v>
      </c>
      <c r="G94" s="226" t="s">
        <v>181</v>
      </c>
      <c r="H94" s="286">
        <v>95</v>
      </c>
      <c r="I94" s="287">
        <v>0</v>
      </c>
      <c r="J94" s="288">
        <f t="shared" si="9"/>
        <v>0</v>
      </c>
    </row>
    <row r="95" spans="1:10" ht="28" x14ac:dyDescent="0.15">
      <c r="A95" s="98" t="s">
        <v>34</v>
      </c>
      <c r="B95" s="226"/>
      <c r="C95" s="108"/>
      <c r="D95" s="75" t="s">
        <v>715</v>
      </c>
      <c r="E95" s="75" t="s">
        <v>885</v>
      </c>
      <c r="F95" s="75" t="s">
        <v>175</v>
      </c>
      <c r="G95" s="226" t="s">
        <v>181</v>
      </c>
      <c r="H95" s="286">
        <v>6</v>
      </c>
      <c r="I95" s="287">
        <v>0</v>
      </c>
      <c r="J95" s="288">
        <v>0</v>
      </c>
    </row>
    <row r="96" spans="1:10" ht="28" x14ac:dyDescent="0.15">
      <c r="A96" s="98" t="s">
        <v>35</v>
      </c>
      <c r="B96" s="226"/>
      <c r="C96" s="108"/>
      <c r="D96" s="75" t="s">
        <v>233</v>
      </c>
      <c r="E96" s="75" t="s">
        <v>197</v>
      </c>
      <c r="F96" s="75" t="s">
        <v>175</v>
      </c>
      <c r="G96" s="226" t="s">
        <v>62</v>
      </c>
      <c r="H96" s="286">
        <v>12</v>
      </c>
      <c r="I96" s="287">
        <v>0</v>
      </c>
      <c r="J96" s="288">
        <f t="shared" si="9"/>
        <v>0</v>
      </c>
    </row>
    <row r="97" spans="1:10" ht="28" x14ac:dyDescent="0.15">
      <c r="A97" s="98" t="s">
        <v>36</v>
      </c>
      <c r="B97" s="226"/>
      <c r="C97" s="108"/>
      <c r="D97" s="75" t="s">
        <v>234</v>
      </c>
      <c r="E97" s="75" t="s">
        <v>215</v>
      </c>
      <c r="F97" s="75" t="s">
        <v>175</v>
      </c>
      <c r="G97" s="226" t="s">
        <v>62</v>
      </c>
      <c r="H97" s="286">
        <v>10</v>
      </c>
      <c r="I97" s="287">
        <v>0</v>
      </c>
      <c r="J97" s="288">
        <f t="shared" si="9"/>
        <v>0</v>
      </c>
    </row>
    <row r="98" spans="1:10" ht="27.75" customHeight="1" x14ac:dyDescent="0.15">
      <c r="A98" s="306"/>
      <c r="B98" s="306"/>
      <c r="C98" s="306"/>
      <c r="D98" s="307"/>
      <c r="E98" s="307"/>
      <c r="F98" s="306"/>
      <c r="G98" s="306"/>
      <c r="H98" s="307"/>
      <c r="I98" s="308" t="s">
        <v>900</v>
      </c>
      <c r="J98" s="309">
        <f>SUM(J11:J96)</f>
        <v>0</v>
      </c>
    </row>
  </sheetData>
  <printOptions horizontalCentered="1"/>
  <pageMargins left="0.51181102362204722" right="0.51181102362204722" top="0.74803149606299213" bottom="0.74803149606299213" header="0.31496062992125984" footer="0.31496062992125984"/>
  <pageSetup paperSize="8" scale="61" fitToHeight="0" orientation="landscape" horizontalDpi="4294967293" r:id="rId1"/>
  <headerFooter alignWithMargins="0">
    <oddFooter>&amp;C&amp;8&amp;P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1796F-64B2-42B7-A398-4749DF68ED85}">
  <sheetPr>
    <tabColor theme="9" tint="0.59999389629810485"/>
    <pageSetUpPr fitToPage="1"/>
  </sheetPr>
  <dimension ref="A1:R141"/>
  <sheetViews>
    <sheetView view="pageBreakPreview" zoomScaleNormal="90" zoomScaleSheetLayoutView="100" workbookViewId="0">
      <pane ySplit="2" topLeftCell="A30" activePane="bottomLeft" state="frozen"/>
      <selection activeCell="C1" sqref="C1"/>
      <selection pane="bottomLeft" activeCell="D95" sqref="D95"/>
    </sheetView>
  </sheetViews>
  <sheetFormatPr baseColWidth="10" defaultColWidth="9.1640625" defaultRowHeight="15" x14ac:dyDescent="0.2"/>
  <cols>
    <col min="1" max="1" width="8.33203125" style="135" customWidth="1"/>
    <col min="2" max="2" width="11.1640625" style="135" customWidth="1"/>
    <col min="3" max="3" width="9.1640625" style="135" customWidth="1"/>
    <col min="4" max="4" width="53.83203125" style="135" bestFit="1" customWidth="1"/>
    <col min="5" max="5" width="44.5" style="135" customWidth="1"/>
    <col min="6" max="6" width="47.33203125" style="135" customWidth="1"/>
    <col min="7" max="7" width="19.1640625" style="135" customWidth="1"/>
    <col min="8" max="8" width="12.5" style="135" customWidth="1"/>
    <col min="9" max="9" width="15.83203125" style="136" customWidth="1"/>
    <col min="10" max="10" width="15.6640625" style="137" customWidth="1"/>
    <col min="11" max="18" width="9.1640625" style="41"/>
    <col min="19" max="16384" width="9.1640625" style="42"/>
  </cols>
  <sheetData>
    <row r="1" spans="1:18" s="156" customFormat="1" ht="25.5" customHeight="1" x14ac:dyDescent="0.2">
      <c r="A1" s="239" t="s">
        <v>894</v>
      </c>
      <c r="B1" s="240"/>
      <c r="C1" s="240"/>
      <c r="D1" s="240"/>
      <c r="E1" s="240"/>
      <c r="F1" s="240"/>
      <c r="G1" s="240"/>
      <c r="H1" s="241"/>
      <c r="I1" s="242"/>
      <c r="J1" s="242"/>
      <c r="K1" s="155"/>
      <c r="L1" s="155"/>
      <c r="M1" s="155"/>
      <c r="N1" s="155"/>
      <c r="O1" s="155"/>
      <c r="P1" s="155"/>
      <c r="Q1" s="155"/>
      <c r="R1" s="155"/>
    </row>
    <row r="2" spans="1:18" ht="48" customHeight="1" x14ac:dyDescent="0.2">
      <c r="A2" s="132" t="s">
        <v>0</v>
      </c>
      <c r="B2" s="132" t="s">
        <v>1</v>
      </c>
      <c r="C2" s="133" t="s">
        <v>2</v>
      </c>
      <c r="D2" s="39" t="s">
        <v>14</v>
      </c>
      <c r="E2" s="29" t="s">
        <v>3</v>
      </c>
      <c r="F2" s="29" t="s">
        <v>15</v>
      </c>
      <c r="G2" s="132" t="s">
        <v>4</v>
      </c>
      <c r="H2" s="31" t="s">
        <v>5</v>
      </c>
      <c r="I2" s="96" t="s">
        <v>689</v>
      </c>
      <c r="J2" s="96" t="s">
        <v>690</v>
      </c>
    </row>
    <row r="3" spans="1:18" s="158" customFormat="1" ht="27.5" customHeight="1" x14ac:dyDescent="0.2">
      <c r="A3" s="243" t="s">
        <v>6</v>
      </c>
      <c r="B3" s="244"/>
      <c r="C3" s="244"/>
      <c r="D3" s="244"/>
      <c r="E3" s="244"/>
      <c r="F3" s="244"/>
      <c r="G3" s="244"/>
      <c r="H3" s="245"/>
      <c r="I3" s="244"/>
      <c r="J3" s="246"/>
      <c r="K3" s="157"/>
      <c r="L3" s="157"/>
      <c r="M3" s="157"/>
      <c r="N3" s="157"/>
      <c r="O3" s="157"/>
      <c r="P3" s="157"/>
      <c r="Q3" s="157"/>
      <c r="R3" s="157"/>
    </row>
    <row r="4" spans="1:18" s="154" customFormat="1" ht="31.25" customHeight="1" x14ac:dyDescent="0.15">
      <c r="A4" s="167" t="s">
        <v>32</v>
      </c>
      <c r="B4" s="84">
        <v>6108</v>
      </c>
      <c r="C4" s="168">
        <v>3930</v>
      </c>
      <c r="D4" s="271" t="s">
        <v>922</v>
      </c>
      <c r="E4" s="134" t="s">
        <v>923</v>
      </c>
      <c r="F4" s="169" t="s">
        <v>921</v>
      </c>
      <c r="G4" s="170" t="s">
        <v>94</v>
      </c>
      <c r="H4" s="171">
        <v>50</v>
      </c>
      <c r="I4" s="172">
        <v>0</v>
      </c>
      <c r="J4" s="247">
        <f>H4*I4</f>
        <v>0</v>
      </c>
      <c r="K4" s="153"/>
      <c r="L4" s="153"/>
      <c r="M4" s="153"/>
      <c r="N4" s="153"/>
      <c r="O4" s="153"/>
      <c r="P4" s="153"/>
      <c r="Q4" s="153"/>
      <c r="R4" s="153"/>
    </row>
    <row r="5" spans="1:18" s="154" customFormat="1" ht="38.5" customHeight="1" x14ac:dyDescent="0.15">
      <c r="A5" s="167" t="s">
        <v>33</v>
      </c>
      <c r="B5" s="84">
        <v>6109</v>
      </c>
      <c r="C5" s="168">
        <v>3930</v>
      </c>
      <c r="D5" s="271" t="s">
        <v>922</v>
      </c>
      <c r="E5" s="134" t="s">
        <v>923</v>
      </c>
      <c r="F5" s="169" t="s">
        <v>924</v>
      </c>
      <c r="G5" s="170" t="s">
        <v>94</v>
      </c>
      <c r="H5" s="171">
        <v>50</v>
      </c>
      <c r="I5" s="173">
        <v>0</v>
      </c>
      <c r="J5" s="247">
        <f t="shared" ref="J5:J27" si="0">H5*I5</f>
        <v>0</v>
      </c>
      <c r="K5" s="153"/>
      <c r="L5" s="153"/>
      <c r="M5" s="153"/>
      <c r="N5" s="153"/>
      <c r="O5" s="153"/>
      <c r="P5" s="153"/>
      <c r="Q5" s="153"/>
      <c r="R5" s="153"/>
    </row>
    <row r="6" spans="1:18" s="154" customFormat="1" ht="44" customHeight="1" x14ac:dyDescent="0.15">
      <c r="A6" s="167" t="s">
        <v>34</v>
      </c>
      <c r="B6" s="171" t="s">
        <v>953</v>
      </c>
      <c r="C6" s="122">
        <v>5537</v>
      </c>
      <c r="D6" s="271" t="s">
        <v>926</v>
      </c>
      <c r="E6" s="134" t="s">
        <v>970</v>
      </c>
      <c r="F6" s="169" t="s">
        <v>925</v>
      </c>
      <c r="G6" s="170" t="s">
        <v>94</v>
      </c>
      <c r="H6" s="171">
        <v>50</v>
      </c>
      <c r="I6" s="173">
        <v>0</v>
      </c>
      <c r="J6" s="247">
        <f t="shared" si="0"/>
        <v>0</v>
      </c>
      <c r="K6" s="153"/>
      <c r="L6" s="153"/>
      <c r="M6" s="153"/>
      <c r="N6" s="153"/>
      <c r="O6" s="153"/>
      <c r="P6" s="153"/>
      <c r="Q6" s="153"/>
      <c r="R6" s="153"/>
    </row>
    <row r="7" spans="1:18" s="154" customFormat="1" ht="32.5" customHeight="1" x14ac:dyDescent="0.15">
      <c r="A7" s="167" t="s">
        <v>35</v>
      </c>
      <c r="B7" s="122">
        <v>6194</v>
      </c>
      <c r="C7" s="122">
        <v>3964</v>
      </c>
      <c r="D7" s="271" t="s">
        <v>928</v>
      </c>
      <c r="E7" s="134" t="s">
        <v>929</v>
      </c>
      <c r="F7" s="169" t="s">
        <v>927</v>
      </c>
      <c r="G7" s="170" t="s">
        <v>94</v>
      </c>
      <c r="H7" s="171">
        <v>50</v>
      </c>
      <c r="I7" s="173">
        <v>0</v>
      </c>
      <c r="J7" s="247">
        <f t="shared" si="0"/>
        <v>0</v>
      </c>
      <c r="K7" s="153"/>
      <c r="L7" s="153"/>
      <c r="M7" s="153"/>
      <c r="N7" s="153"/>
      <c r="O7" s="153"/>
      <c r="P7" s="153"/>
      <c r="Q7" s="153"/>
      <c r="R7" s="153"/>
    </row>
    <row r="8" spans="1:18" s="154" customFormat="1" ht="28" x14ac:dyDescent="0.15">
      <c r="A8" s="167" t="s">
        <v>36</v>
      </c>
      <c r="B8" s="174">
        <v>3831</v>
      </c>
      <c r="C8" s="116">
        <v>5991</v>
      </c>
      <c r="D8" s="175" t="s">
        <v>236</v>
      </c>
      <c r="E8" s="175" t="s">
        <v>67</v>
      </c>
      <c r="F8" s="176" t="s">
        <v>237</v>
      </c>
      <c r="G8" s="170" t="s">
        <v>62</v>
      </c>
      <c r="H8" s="171">
        <v>50</v>
      </c>
      <c r="I8" s="173">
        <v>0</v>
      </c>
      <c r="J8" s="247">
        <f t="shared" si="0"/>
        <v>0</v>
      </c>
      <c r="K8" s="153"/>
      <c r="L8" s="153"/>
      <c r="M8" s="153"/>
      <c r="N8" s="153"/>
      <c r="O8" s="153"/>
      <c r="P8" s="153"/>
      <c r="Q8" s="153"/>
      <c r="R8" s="153"/>
    </row>
    <row r="9" spans="1:18" s="160" customFormat="1" ht="23.5" customHeight="1" x14ac:dyDescent="0.15">
      <c r="A9" s="248" t="s">
        <v>7</v>
      </c>
      <c r="B9" s="248"/>
      <c r="C9" s="248"/>
      <c r="D9" s="248"/>
      <c r="E9" s="248"/>
      <c r="F9" s="248"/>
      <c r="G9" s="248"/>
      <c r="H9" s="249"/>
      <c r="I9" s="250"/>
      <c r="J9" s="251"/>
      <c r="K9" s="159"/>
      <c r="L9" s="159"/>
      <c r="M9" s="159"/>
      <c r="N9" s="159"/>
      <c r="O9" s="159"/>
      <c r="P9" s="159"/>
      <c r="Q9" s="159"/>
      <c r="R9" s="159"/>
    </row>
    <row r="10" spans="1:18" s="154" customFormat="1" ht="28" x14ac:dyDescent="0.15">
      <c r="A10" s="118" t="s">
        <v>32</v>
      </c>
      <c r="B10" s="122">
        <v>4809</v>
      </c>
      <c r="C10" s="122">
        <v>7071</v>
      </c>
      <c r="D10" s="169" t="s">
        <v>239</v>
      </c>
      <c r="E10" s="169" t="s">
        <v>61</v>
      </c>
      <c r="F10" s="169" t="s">
        <v>240</v>
      </c>
      <c r="G10" s="170" t="s">
        <v>62</v>
      </c>
      <c r="H10" s="171">
        <v>43</v>
      </c>
      <c r="I10" s="172">
        <v>0</v>
      </c>
      <c r="J10" s="247">
        <f t="shared" si="0"/>
        <v>0</v>
      </c>
      <c r="K10" s="153"/>
      <c r="L10" s="153"/>
      <c r="M10" s="153"/>
      <c r="N10" s="153"/>
      <c r="O10" s="153"/>
      <c r="P10" s="153"/>
      <c r="Q10" s="153"/>
      <c r="R10" s="153"/>
    </row>
    <row r="11" spans="1:18" s="154" customFormat="1" x14ac:dyDescent="0.15">
      <c r="A11" s="118" t="s">
        <v>33</v>
      </c>
      <c r="B11" s="116">
        <v>4799</v>
      </c>
      <c r="C11" s="168">
        <v>7059</v>
      </c>
      <c r="D11" s="175" t="s">
        <v>596</v>
      </c>
      <c r="E11" s="175" t="s">
        <v>242</v>
      </c>
      <c r="F11" s="176" t="s">
        <v>243</v>
      </c>
      <c r="G11" s="170" t="s">
        <v>62</v>
      </c>
      <c r="H11" s="171">
        <v>43</v>
      </c>
      <c r="I11" s="172">
        <v>0</v>
      </c>
      <c r="J11" s="247">
        <f t="shared" si="0"/>
        <v>0</v>
      </c>
      <c r="K11" s="153"/>
      <c r="L11" s="153"/>
      <c r="M11" s="153"/>
      <c r="N11" s="153"/>
      <c r="O11" s="153"/>
      <c r="P11" s="153"/>
      <c r="Q11" s="153"/>
      <c r="R11" s="153"/>
    </row>
    <row r="12" spans="1:18" s="154" customFormat="1" ht="28" x14ac:dyDescent="0.15">
      <c r="A12" s="118" t="s">
        <v>34</v>
      </c>
      <c r="B12" s="116">
        <v>4747</v>
      </c>
      <c r="C12" s="179">
        <v>7007</v>
      </c>
      <c r="D12" s="180" t="s">
        <v>904</v>
      </c>
      <c r="E12" s="134" t="s">
        <v>903</v>
      </c>
      <c r="F12" s="181" t="s">
        <v>905</v>
      </c>
      <c r="G12" s="170" t="s">
        <v>62</v>
      </c>
      <c r="H12" s="171">
        <v>43</v>
      </c>
      <c r="I12" s="172">
        <v>0</v>
      </c>
      <c r="J12" s="247">
        <f t="shared" si="0"/>
        <v>0</v>
      </c>
      <c r="K12" s="153"/>
      <c r="L12" s="153"/>
      <c r="M12" s="153"/>
      <c r="N12" s="153"/>
      <c r="O12" s="153"/>
      <c r="P12" s="153"/>
      <c r="Q12" s="153"/>
      <c r="R12" s="153"/>
    </row>
    <row r="13" spans="1:18" s="154" customFormat="1" ht="43" thickBot="1" x14ac:dyDescent="0.2">
      <c r="A13" s="118" t="s">
        <v>35</v>
      </c>
      <c r="B13" s="116">
        <v>6484</v>
      </c>
      <c r="C13" s="179">
        <v>4286</v>
      </c>
      <c r="D13" s="272" t="s">
        <v>935</v>
      </c>
      <c r="E13" s="272" t="s">
        <v>936</v>
      </c>
      <c r="F13" s="181" t="s">
        <v>937</v>
      </c>
      <c r="G13" s="170" t="s">
        <v>72</v>
      </c>
      <c r="H13" s="171">
        <v>20</v>
      </c>
      <c r="I13" s="172">
        <v>0</v>
      </c>
      <c r="J13" s="247">
        <f t="shared" ref="J13:J25" si="1">H13*I13</f>
        <v>0</v>
      </c>
      <c r="K13" s="153"/>
      <c r="L13" s="153"/>
      <c r="M13" s="153"/>
      <c r="N13" s="153"/>
      <c r="O13" s="153"/>
      <c r="P13" s="153"/>
      <c r="Q13" s="153"/>
      <c r="R13" s="153"/>
    </row>
    <row r="14" spans="1:18" s="154" customFormat="1" ht="29" thickBot="1" x14ac:dyDescent="0.2">
      <c r="A14" s="118" t="s">
        <v>36</v>
      </c>
      <c r="B14" s="116">
        <v>6485</v>
      </c>
      <c r="C14" s="179">
        <v>4286</v>
      </c>
      <c r="D14" s="272" t="s">
        <v>939</v>
      </c>
      <c r="E14" s="272" t="s">
        <v>938</v>
      </c>
      <c r="F14" s="181" t="s">
        <v>940</v>
      </c>
      <c r="G14" s="170" t="s">
        <v>72</v>
      </c>
      <c r="H14" s="171">
        <v>20</v>
      </c>
      <c r="I14" s="172">
        <v>0</v>
      </c>
      <c r="J14" s="247">
        <f t="shared" si="1"/>
        <v>0</v>
      </c>
      <c r="K14" s="153"/>
      <c r="L14" s="153"/>
      <c r="M14" s="153"/>
      <c r="N14" s="153"/>
      <c r="O14" s="153"/>
      <c r="P14" s="153"/>
      <c r="Q14" s="153"/>
      <c r="R14" s="153"/>
    </row>
    <row r="15" spans="1:18" s="154" customFormat="1" ht="29" thickBot="1" x14ac:dyDescent="0.2">
      <c r="A15" s="118" t="s">
        <v>37</v>
      </c>
      <c r="B15" s="116">
        <v>6529</v>
      </c>
      <c r="C15" s="179">
        <v>4321</v>
      </c>
      <c r="D15" s="273" t="s">
        <v>943</v>
      </c>
      <c r="E15" s="273" t="s">
        <v>941</v>
      </c>
      <c r="F15" s="181" t="s">
        <v>942</v>
      </c>
      <c r="G15" s="170" t="s">
        <v>72</v>
      </c>
      <c r="H15" s="171">
        <v>20</v>
      </c>
      <c r="I15" s="172">
        <v>0</v>
      </c>
      <c r="J15" s="247">
        <f t="shared" si="1"/>
        <v>0</v>
      </c>
      <c r="K15" s="153"/>
      <c r="L15" s="153"/>
      <c r="M15" s="153"/>
      <c r="N15" s="153"/>
      <c r="O15" s="153"/>
      <c r="P15" s="153"/>
      <c r="Q15" s="153"/>
      <c r="R15" s="153"/>
    </row>
    <row r="16" spans="1:18" s="154" customFormat="1" ht="29" thickBot="1" x14ac:dyDescent="0.2">
      <c r="A16" s="118" t="s">
        <v>38</v>
      </c>
      <c r="B16" s="116">
        <v>6530</v>
      </c>
      <c r="C16" s="179">
        <v>4321</v>
      </c>
      <c r="D16" s="273" t="s">
        <v>944</v>
      </c>
      <c r="E16" s="273" t="s">
        <v>941</v>
      </c>
      <c r="F16" s="181" t="s">
        <v>942</v>
      </c>
      <c r="G16" s="170" t="s">
        <v>72</v>
      </c>
      <c r="H16" s="171">
        <v>20</v>
      </c>
      <c r="I16" s="172">
        <v>0</v>
      </c>
      <c r="J16" s="247">
        <f t="shared" si="1"/>
        <v>0</v>
      </c>
      <c r="K16" s="153"/>
      <c r="L16" s="153"/>
      <c r="M16" s="153"/>
      <c r="N16" s="153"/>
      <c r="O16" s="153"/>
      <c r="P16" s="153"/>
      <c r="Q16" s="153"/>
      <c r="R16" s="153"/>
    </row>
    <row r="17" spans="1:18" s="154" customFormat="1" ht="28" x14ac:dyDescent="0.15">
      <c r="A17" s="118" t="s">
        <v>39</v>
      </c>
      <c r="B17" s="116">
        <v>6565</v>
      </c>
      <c r="C17" s="179">
        <v>4349</v>
      </c>
      <c r="D17" s="274" t="s">
        <v>947</v>
      </c>
      <c r="E17" s="274" t="s">
        <v>945</v>
      </c>
      <c r="F17" s="181" t="s">
        <v>948</v>
      </c>
      <c r="G17" s="170" t="s">
        <v>72</v>
      </c>
      <c r="H17" s="171">
        <v>20</v>
      </c>
      <c r="I17" s="172">
        <v>0</v>
      </c>
      <c r="J17" s="247">
        <f t="shared" si="1"/>
        <v>0</v>
      </c>
      <c r="K17" s="153"/>
      <c r="L17" s="153"/>
      <c r="M17" s="153"/>
      <c r="N17" s="153"/>
      <c r="O17" s="153"/>
      <c r="P17" s="153"/>
      <c r="Q17" s="153"/>
      <c r="R17" s="153"/>
    </row>
    <row r="18" spans="1:18" s="154" customFormat="1" ht="48.5" customHeight="1" x14ac:dyDescent="0.15">
      <c r="A18" s="118" t="s">
        <v>40</v>
      </c>
      <c r="B18" s="116">
        <v>6566</v>
      </c>
      <c r="C18" s="179">
        <v>4350</v>
      </c>
      <c r="D18" s="275" t="s">
        <v>947</v>
      </c>
      <c r="E18" s="275" t="s">
        <v>945</v>
      </c>
      <c r="F18" s="182" t="s">
        <v>946</v>
      </c>
      <c r="G18" s="170" t="s">
        <v>72</v>
      </c>
      <c r="H18" s="171">
        <v>1</v>
      </c>
      <c r="I18" s="172">
        <v>0</v>
      </c>
      <c r="J18" s="247">
        <f t="shared" si="1"/>
        <v>0</v>
      </c>
      <c r="K18" s="153"/>
      <c r="L18" s="153"/>
      <c r="M18" s="153"/>
      <c r="N18" s="153"/>
      <c r="O18" s="153"/>
      <c r="P18" s="153"/>
      <c r="Q18" s="153"/>
      <c r="R18" s="153"/>
    </row>
    <row r="19" spans="1:18" s="154" customFormat="1" ht="42" x14ac:dyDescent="0.15">
      <c r="A19" s="118" t="s">
        <v>41</v>
      </c>
      <c r="B19" s="116">
        <v>6531</v>
      </c>
      <c r="C19" s="179">
        <v>4322</v>
      </c>
      <c r="D19" s="275" t="s">
        <v>943</v>
      </c>
      <c r="E19" s="275" t="s">
        <v>941</v>
      </c>
      <c r="F19" s="182" t="s">
        <v>949</v>
      </c>
      <c r="G19" s="170" t="s">
        <v>72</v>
      </c>
      <c r="H19" s="171">
        <v>1</v>
      </c>
      <c r="I19" s="172">
        <v>0</v>
      </c>
      <c r="J19" s="247">
        <f t="shared" si="1"/>
        <v>0</v>
      </c>
      <c r="K19" s="153"/>
      <c r="L19" s="153"/>
      <c r="M19" s="153"/>
      <c r="N19" s="153"/>
      <c r="O19" s="153"/>
      <c r="P19" s="153"/>
      <c r="Q19" s="153"/>
      <c r="R19" s="153"/>
    </row>
    <row r="20" spans="1:18" s="154" customFormat="1" ht="42" x14ac:dyDescent="0.15">
      <c r="A20" s="118" t="s">
        <v>42</v>
      </c>
      <c r="B20" s="116">
        <v>6532</v>
      </c>
      <c r="C20" s="179">
        <v>4322</v>
      </c>
      <c r="D20" s="275" t="s">
        <v>944</v>
      </c>
      <c r="E20" s="275" t="s">
        <v>941</v>
      </c>
      <c r="F20" s="182" t="s">
        <v>949</v>
      </c>
      <c r="G20" s="170" t="s">
        <v>72</v>
      </c>
      <c r="H20" s="171">
        <v>1</v>
      </c>
      <c r="I20" s="172">
        <v>0</v>
      </c>
      <c r="J20" s="247">
        <f t="shared" si="1"/>
        <v>0</v>
      </c>
      <c r="K20" s="153"/>
      <c r="L20" s="153"/>
      <c r="M20" s="153"/>
      <c r="N20" s="153"/>
      <c r="O20" s="153"/>
      <c r="P20" s="153"/>
      <c r="Q20" s="153"/>
      <c r="R20" s="153"/>
    </row>
    <row r="21" spans="1:18" s="154" customFormat="1" ht="42" x14ac:dyDescent="0.15">
      <c r="A21" s="118" t="s">
        <v>43</v>
      </c>
      <c r="B21" s="116">
        <v>6486</v>
      </c>
      <c r="C21" s="179">
        <v>4287</v>
      </c>
      <c r="D21" s="275" t="s">
        <v>951</v>
      </c>
      <c r="E21" s="275" t="s">
        <v>936</v>
      </c>
      <c r="F21" s="182" t="s">
        <v>950</v>
      </c>
      <c r="G21" s="170" t="s">
        <v>72</v>
      </c>
      <c r="H21" s="171">
        <v>1</v>
      </c>
      <c r="I21" s="172">
        <v>0</v>
      </c>
      <c r="J21" s="247">
        <f t="shared" si="1"/>
        <v>0</v>
      </c>
      <c r="K21" s="153"/>
      <c r="L21" s="153"/>
      <c r="M21" s="153"/>
      <c r="N21" s="153"/>
      <c r="O21" s="153"/>
      <c r="P21" s="153"/>
      <c r="Q21" s="153"/>
      <c r="R21" s="153"/>
    </row>
    <row r="22" spans="1:18" s="154" customFormat="1" ht="42" x14ac:dyDescent="0.15">
      <c r="A22" s="118" t="s">
        <v>44</v>
      </c>
      <c r="B22" s="116">
        <v>6487</v>
      </c>
      <c r="C22" s="179">
        <v>4287</v>
      </c>
      <c r="D22" s="275" t="s">
        <v>939</v>
      </c>
      <c r="E22" s="275" t="s">
        <v>938</v>
      </c>
      <c r="F22" s="182" t="s">
        <v>952</v>
      </c>
      <c r="G22" s="170" t="s">
        <v>72</v>
      </c>
      <c r="H22" s="171">
        <v>1</v>
      </c>
      <c r="I22" s="172">
        <v>0</v>
      </c>
      <c r="J22" s="247">
        <f t="shared" si="1"/>
        <v>0</v>
      </c>
      <c r="K22" s="153"/>
      <c r="L22" s="153"/>
      <c r="M22" s="153"/>
      <c r="N22" s="153"/>
      <c r="O22" s="153"/>
      <c r="P22" s="153"/>
      <c r="Q22" s="153"/>
      <c r="R22" s="153"/>
    </row>
    <row r="23" spans="1:18" s="154" customFormat="1" x14ac:dyDescent="0.15">
      <c r="A23" s="118" t="s">
        <v>45</v>
      </c>
      <c r="B23" s="183">
        <v>4734</v>
      </c>
      <c r="C23" s="179">
        <v>6994</v>
      </c>
      <c r="D23" s="184" t="s">
        <v>244</v>
      </c>
      <c r="E23" s="184" t="s">
        <v>245</v>
      </c>
      <c r="F23" s="134" t="s">
        <v>243</v>
      </c>
      <c r="G23" s="170" t="s">
        <v>62</v>
      </c>
      <c r="H23" s="171">
        <v>64</v>
      </c>
      <c r="I23" s="172">
        <v>0</v>
      </c>
      <c r="J23" s="247">
        <f t="shared" si="1"/>
        <v>0</v>
      </c>
      <c r="K23" s="153"/>
      <c r="L23" s="153"/>
      <c r="M23" s="153"/>
      <c r="N23" s="153"/>
      <c r="O23" s="153"/>
      <c r="P23" s="153"/>
      <c r="Q23" s="153"/>
      <c r="R23" s="153"/>
    </row>
    <row r="24" spans="1:18" s="162" customFormat="1" ht="28" x14ac:dyDescent="0.15">
      <c r="A24" s="118" t="s">
        <v>46</v>
      </c>
      <c r="B24" s="213">
        <v>6715</v>
      </c>
      <c r="C24" s="213">
        <v>4479</v>
      </c>
      <c r="D24" s="214" t="s">
        <v>954</v>
      </c>
      <c r="E24" s="214" t="s">
        <v>532</v>
      </c>
      <c r="F24" s="214" t="s">
        <v>175</v>
      </c>
      <c r="G24" s="213" t="s">
        <v>836</v>
      </c>
      <c r="H24" s="105">
        <v>2</v>
      </c>
      <c r="I24" s="172">
        <v>0</v>
      </c>
      <c r="J24" s="247">
        <f t="shared" si="1"/>
        <v>0</v>
      </c>
      <c r="K24" s="163"/>
      <c r="L24" s="163"/>
      <c r="M24" s="163"/>
      <c r="N24" s="163"/>
      <c r="O24" s="163"/>
      <c r="P24" s="163"/>
      <c r="Q24" s="163"/>
      <c r="R24" s="163"/>
    </row>
    <row r="25" spans="1:18" s="154" customFormat="1" ht="28" x14ac:dyDescent="0.15">
      <c r="A25" s="118" t="s">
        <v>47</v>
      </c>
      <c r="B25" s="183">
        <v>4742</v>
      </c>
      <c r="C25" s="168">
        <v>7002</v>
      </c>
      <c r="D25" s="175" t="s">
        <v>246</v>
      </c>
      <c r="E25" s="175" t="s">
        <v>177</v>
      </c>
      <c r="F25" s="175" t="s">
        <v>247</v>
      </c>
      <c r="G25" s="170" t="s">
        <v>62</v>
      </c>
      <c r="H25" s="171">
        <v>20</v>
      </c>
      <c r="I25" s="172">
        <v>0</v>
      </c>
      <c r="J25" s="247">
        <f t="shared" si="1"/>
        <v>0</v>
      </c>
      <c r="K25" s="153"/>
      <c r="L25" s="153"/>
      <c r="M25" s="153"/>
      <c r="N25" s="153"/>
      <c r="O25" s="153"/>
      <c r="P25" s="153"/>
      <c r="Q25" s="153"/>
      <c r="R25" s="153"/>
    </row>
    <row r="26" spans="1:18" s="160" customFormat="1" ht="20.5" customHeight="1" x14ac:dyDescent="0.15">
      <c r="A26" s="244" t="s">
        <v>8</v>
      </c>
      <c r="B26" s="244"/>
      <c r="C26" s="244"/>
      <c r="D26" s="244"/>
      <c r="E26" s="252"/>
      <c r="F26" s="245"/>
      <c r="G26" s="244"/>
      <c r="H26" s="245"/>
      <c r="I26" s="253"/>
      <c r="J26" s="254"/>
      <c r="K26" s="159"/>
      <c r="L26" s="159"/>
      <c r="M26" s="159"/>
      <c r="N26" s="159"/>
      <c r="O26" s="159"/>
      <c r="P26" s="159"/>
      <c r="Q26" s="159"/>
      <c r="R26" s="159"/>
    </row>
    <row r="27" spans="1:18" s="154" customFormat="1" ht="39.5" customHeight="1" x14ac:dyDescent="0.15">
      <c r="A27" s="171" t="s">
        <v>32</v>
      </c>
      <c r="B27" s="174">
        <v>4844</v>
      </c>
      <c r="C27" s="118">
        <v>7108</v>
      </c>
      <c r="D27" s="169" t="s">
        <v>605</v>
      </c>
      <c r="E27" s="85" t="s">
        <v>61</v>
      </c>
      <c r="F27" s="175" t="s">
        <v>931</v>
      </c>
      <c r="G27" s="170" t="s">
        <v>62</v>
      </c>
      <c r="H27" s="171">
        <v>65</v>
      </c>
      <c r="I27" s="172">
        <v>0</v>
      </c>
      <c r="J27" s="247">
        <f t="shared" si="0"/>
        <v>0</v>
      </c>
      <c r="K27" s="153"/>
      <c r="L27" s="153"/>
      <c r="M27" s="153"/>
      <c r="N27" s="153"/>
      <c r="O27" s="153"/>
      <c r="P27" s="153"/>
      <c r="Q27" s="153"/>
      <c r="R27" s="153"/>
    </row>
    <row r="28" spans="1:18" s="154" customFormat="1" ht="28" x14ac:dyDescent="0.15">
      <c r="A28" s="171" t="s">
        <v>33</v>
      </c>
      <c r="B28" s="174">
        <v>5333</v>
      </c>
      <c r="C28" s="171">
        <v>7698</v>
      </c>
      <c r="D28" s="121" t="s">
        <v>605</v>
      </c>
      <c r="E28" s="36" t="s">
        <v>610</v>
      </c>
      <c r="F28" s="169" t="s">
        <v>906</v>
      </c>
      <c r="G28" s="170" t="s">
        <v>62</v>
      </c>
      <c r="H28" s="171">
        <v>2</v>
      </c>
      <c r="I28" s="172">
        <v>0</v>
      </c>
      <c r="J28" s="247">
        <f>H28*I28</f>
        <v>0</v>
      </c>
      <c r="K28" s="153"/>
      <c r="L28" s="153"/>
      <c r="M28" s="153"/>
      <c r="N28" s="153"/>
      <c r="O28" s="153"/>
      <c r="P28" s="153"/>
      <c r="Q28" s="153"/>
      <c r="R28" s="153"/>
    </row>
    <row r="29" spans="1:18" s="154" customFormat="1" ht="28" x14ac:dyDescent="0.15">
      <c r="A29" s="171" t="s">
        <v>34</v>
      </c>
      <c r="B29" s="116">
        <v>4800</v>
      </c>
      <c r="C29" s="116">
        <v>7060</v>
      </c>
      <c r="D29" s="175" t="s">
        <v>608</v>
      </c>
      <c r="E29" s="117" t="s">
        <v>174</v>
      </c>
      <c r="F29" s="186" t="s">
        <v>652</v>
      </c>
      <c r="G29" s="170" t="s">
        <v>62</v>
      </c>
      <c r="H29" s="171">
        <v>65</v>
      </c>
      <c r="I29" s="173">
        <v>0</v>
      </c>
      <c r="J29" s="247">
        <f t="shared" ref="J29:J35" si="2">H29*I29</f>
        <v>0</v>
      </c>
      <c r="K29" s="153"/>
      <c r="L29" s="153"/>
      <c r="M29" s="153"/>
      <c r="N29" s="153"/>
      <c r="O29" s="153"/>
      <c r="P29" s="153"/>
      <c r="Q29" s="153"/>
      <c r="R29" s="153"/>
    </row>
    <row r="30" spans="1:18" s="154" customFormat="1" ht="28" x14ac:dyDescent="0.15">
      <c r="A30" s="171" t="s">
        <v>35</v>
      </c>
      <c r="B30" s="118">
        <v>5297</v>
      </c>
      <c r="C30" s="118">
        <v>7660</v>
      </c>
      <c r="D30" s="175" t="s">
        <v>608</v>
      </c>
      <c r="E30" s="36" t="s">
        <v>174</v>
      </c>
      <c r="F30" s="134" t="s">
        <v>730</v>
      </c>
      <c r="G30" s="170" t="s">
        <v>62</v>
      </c>
      <c r="H30" s="171">
        <v>2</v>
      </c>
      <c r="I30" s="173">
        <v>0</v>
      </c>
      <c r="J30" s="247">
        <f t="shared" si="2"/>
        <v>0</v>
      </c>
      <c r="K30" s="153"/>
      <c r="L30" s="153"/>
      <c r="M30" s="153"/>
      <c r="N30" s="153"/>
      <c r="O30" s="153"/>
      <c r="P30" s="153"/>
      <c r="Q30" s="153"/>
      <c r="R30" s="153"/>
    </row>
    <row r="31" spans="1:18" s="165" customFormat="1" ht="28" x14ac:dyDescent="0.15">
      <c r="A31" s="171" t="s">
        <v>36</v>
      </c>
      <c r="B31" s="100">
        <v>7035</v>
      </c>
      <c r="C31" s="100">
        <v>4775</v>
      </c>
      <c r="D31" s="75" t="s">
        <v>966</v>
      </c>
      <c r="E31" s="255" t="s">
        <v>81</v>
      </c>
      <c r="F31" s="255" t="s">
        <v>175</v>
      </c>
      <c r="G31" s="215" t="s">
        <v>958</v>
      </c>
      <c r="H31" s="105">
        <v>65</v>
      </c>
      <c r="I31" s="173">
        <v>0</v>
      </c>
      <c r="J31" s="247">
        <f t="shared" ref="J31" si="3">H31*I31</f>
        <v>0</v>
      </c>
      <c r="K31" s="164"/>
      <c r="L31" s="164"/>
      <c r="M31" s="164"/>
      <c r="N31" s="164"/>
      <c r="O31" s="164"/>
      <c r="P31" s="164"/>
      <c r="Q31" s="164"/>
      <c r="R31" s="164"/>
    </row>
    <row r="32" spans="1:18" s="154" customFormat="1" ht="28" x14ac:dyDescent="0.15">
      <c r="A32" s="171" t="s">
        <v>37</v>
      </c>
      <c r="B32" s="174" t="s">
        <v>965</v>
      </c>
      <c r="C32" s="171">
        <v>7636</v>
      </c>
      <c r="D32" s="187" t="s">
        <v>80</v>
      </c>
      <c r="E32" s="117" t="s">
        <v>964</v>
      </c>
      <c r="F32" s="186" t="s">
        <v>731</v>
      </c>
      <c r="G32" s="170" t="s">
        <v>62</v>
      </c>
      <c r="H32" s="171">
        <v>2</v>
      </c>
      <c r="I32" s="173">
        <v>0</v>
      </c>
      <c r="J32" s="247">
        <f t="shared" si="2"/>
        <v>0</v>
      </c>
      <c r="K32" s="153"/>
      <c r="L32" s="153"/>
      <c r="M32" s="153"/>
      <c r="N32" s="153"/>
      <c r="O32" s="153"/>
      <c r="P32" s="153"/>
      <c r="Q32" s="153"/>
      <c r="R32" s="153"/>
    </row>
    <row r="33" spans="1:18" s="154" customFormat="1" ht="28" x14ac:dyDescent="0.15">
      <c r="A33" s="171" t="s">
        <v>38</v>
      </c>
      <c r="B33" s="185">
        <v>7003</v>
      </c>
      <c r="C33" s="185">
        <v>4743</v>
      </c>
      <c r="D33" s="175" t="s">
        <v>251</v>
      </c>
      <c r="E33" s="175" t="s">
        <v>177</v>
      </c>
      <c r="F33" s="176" t="s">
        <v>814</v>
      </c>
      <c r="G33" s="170" t="s">
        <v>62</v>
      </c>
      <c r="H33" s="171">
        <v>15</v>
      </c>
      <c r="I33" s="172">
        <v>0</v>
      </c>
      <c r="J33" s="247">
        <f t="shared" si="2"/>
        <v>0</v>
      </c>
      <c r="K33" s="153"/>
      <c r="L33" s="153"/>
      <c r="M33" s="153"/>
      <c r="N33" s="153"/>
      <c r="O33" s="153"/>
      <c r="P33" s="153"/>
      <c r="Q33" s="153"/>
      <c r="R33" s="153"/>
    </row>
    <row r="34" spans="1:18" s="154" customFormat="1" x14ac:dyDescent="0.15">
      <c r="A34" s="171" t="s">
        <v>39</v>
      </c>
      <c r="B34" s="185"/>
      <c r="C34" s="185"/>
      <c r="D34" s="134" t="s">
        <v>609</v>
      </c>
      <c r="E34" s="134" t="s">
        <v>254</v>
      </c>
      <c r="F34" s="181" t="s">
        <v>175</v>
      </c>
      <c r="G34" s="179" t="s">
        <v>255</v>
      </c>
      <c r="H34" s="188">
        <v>21</v>
      </c>
      <c r="I34" s="172">
        <v>0</v>
      </c>
      <c r="J34" s="247">
        <f t="shared" si="2"/>
        <v>0</v>
      </c>
      <c r="K34" s="153"/>
      <c r="L34" s="153"/>
      <c r="M34" s="153"/>
      <c r="N34" s="153"/>
      <c r="O34" s="153"/>
      <c r="P34" s="153"/>
      <c r="Q34" s="153"/>
      <c r="R34" s="153"/>
    </row>
    <row r="35" spans="1:18" s="154" customFormat="1" ht="28" x14ac:dyDescent="0.15">
      <c r="A35" s="171" t="s">
        <v>40</v>
      </c>
      <c r="B35" s="213">
        <v>6717</v>
      </c>
      <c r="C35" s="213">
        <v>4481</v>
      </c>
      <c r="D35" s="214" t="s">
        <v>955</v>
      </c>
      <c r="E35" s="214" t="s">
        <v>956</v>
      </c>
      <c r="F35" s="214" t="s">
        <v>175</v>
      </c>
      <c r="G35" s="213" t="s">
        <v>836</v>
      </c>
      <c r="H35" s="105">
        <v>1</v>
      </c>
      <c r="I35" s="172">
        <v>0</v>
      </c>
      <c r="J35" s="247">
        <f t="shared" si="2"/>
        <v>0</v>
      </c>
      <c r="K35" s="153"/>
      <c r="L35" s="153"/>
      <c r="M35" s="153"/>
      <c r="N35" s="153"/>
      <c r="O35" s="153"/>
      <c r="P35" s="153"/>
      <c r="Q35" s="153"/>
      <c r="R35" s="153"/>
    </row>
    <row r="36" spans="1:18" s="154" customFormat="1" ht="28" x14ac:dyDescent="0.15">
      <c r="A36" s="171" t="s">
        <v>41</v>
      </c>
      <c r="B36" s="185">
        <v>6995</v>
      </c>
      <c r="C36" s="185">
        <v>4735</v>
      </c>
      <c r="D36" s="175" t="s">
        <v>252</v>
      </c>
      <c r="E36" s="175" t="s">
        <v>253</v>
      </c>
      <c r="F36" s="176" t="s">
        <v>930</v>
      </c>
      <c r="G36" s="170" t="s">
        <v>62</v>
      </c>
      <c r="H36" s="171">
        <v>65</v>
      </c>
      <c r="I36" s="172">
        <v>0</v>
      </c>
      <c r="J36" s="247">
        <f>H36*I36</f>
        <v>0</v>
      </c>
      <c r="K36" s="153"/>
      <c r="L36" s="153"/>
      <c r="M36" s="153"/>
      <c r="N36" s="153"/>
      <c r="O36" s="153"/>
      <c r="P36" s="153"/>
      <c r="Q36" s="153"/>
      <c r="R36" s="153"/>
    </row>
    <row r="37" spans="1:18" s="160" customFormat="1" ht="20" customHeight="1" x14ac:dyDescent="0.15">
      <c r="A37" s="244" t="s">
        <v>9</v>
      </c>
      <c r="B37" s="244"/>
      <c r="C37" s="244"/>
      <c r="D37" s="244"/>
      <c r="E37" s="244"/>
      <c r="F37" s="244"/>
      <c r="G37" s="244"/>
      <c r="H37" s="245"/>
      <c r="I37" s="253"/>
      <c r="J37" s="254"/>
      <c r="K37" s="159"/>
      <c r="L37" s="159"/>
      <c r="M37" s="159"/>
      <c r="N37" s="159"/>
      <c r="O37" s="159"/>
      <c r="P37" s="159"/>
      <c r="Q37" s="159"/>
      <c r="R37" s="159"/>
    </row>
    <row r="38" spans="1:18" s="153" customFormat="1" ht="28" x14ac:dyDescent="0.15">
      <c r="A38" s="171" t="s">
        <v>32</v>
      </c>
      <c r="B38" s="171">
        <v>7732</v>
      </c>
      <c r="C38" s="122">
        <v>5358</v>
      </c>
      <c r="D38" s="189" t="s">
        <v>815</v>
      </c>
      <c r="E38" s="134" t="s">
        <v>248</v>
      </c>
      <c r="F38" s="190" t="s">
        <v>816</v>
      </c>
      <c r="G38" s="116" t="s">
        <v>92</v>
      </c>
      <c r="H38" s="171">
        <v>21</v>
      </c>
      <c r="I38" s="191">
        <v>0</v>
      </c>
      <c r="J38" s="247">
        <f t="shared" ref="J38:J40" si="4">H38*I38</f>
        <v>0</v>
      </c>
    </row>
    <row r="39" spans="1:18" s="154" customFormat="1" ht="28" x14ac:dyDescent="0.15">
      <c r="A39" s="171" t="s">
        <v>33</v>
      </c>
      <c r="B39" s="171">
        <v>7733</v>
      </c>
      <c r="C39" s="122">
        <v>5358</v>
      </c>
      <c r="D39" s="189" t="s">
        <v>815</v>
      </c>
      <c r="E39" s="134" t="s">
        <v>248</v>
      </c>
      <c r="F39" s="190" t="s">
        <v>817</v>
      </c>
      <c r="G39" s="116" t="s">
        <v>92</v>
      </c>
      <c r="H39" s="171">
        <v>21</v>
      </c>
      <c r="I39" s="191">
        <v>0</v>
      </c>
      <c r="J39" s="247">
        <f t="shared" si="4"/>
        <v>0</v>
      </c>
      <c r="K39" s="153"/>
      <c r="L39" s="153"/>
      <c r="M39" s="153"/>
      <c r="N39" s="153"/>
      <c r="O39" s="153"/>
      <c r="P39" s="153"/>
      <c r="Q39" s="153"/>
      <c r="R39" s="153"/>
    </row>
    <row r="40" spans="1:18" s="154" customFormat="1" ht="28" x14ac:dyDescent="0.15">
      <c r="A40" s="171" t="s">
        <v>34</v>
      </c>
      <c r="B40" s="171">
        <v>7730</v>
      </c>
      <c r="C40" s="122">
        <v>5357</v>
      </c>
      <c r="D40" s="189" t="s">
        <v>818</v>
      </c>
      <c r="E40" s="186" t="s">
        <v>447</v>
      </c>
      <c r="F40" s="190" t="s">
        <v>816</v>
      </c>
      <c r="G40" s="116" t="s">
        <v>92</v>
      </c>
      <c r="H40" s="171">
        <v>21</v>
      </c>
      <c r="I40" s="191">
        <v>0</v>
      </c>
      <c r="J40" s="247">
        <f t="shared" si="4"/>
        <v>0</v>
      </c>
      <c r="K40" s="153"/>
      <c r="L40" s="153"/>
      <c r="M40" s="153"/>
      <c r="N40" s="153"/>
      <c r="O40" s="153"/>
      <c r="P40" s="153"/>
      <c r="Q40" s="153"/>
      <c r="R40" s="153"/>
    </row>
    <row r="41" spans="1:18" s="154" customFormat="1" ht="28" x14ac:dyDescent="0.15">
      <c r="A41" s="171" t="s">
        <v>35</v>
      </c>
      <c r="B41" s="171">
        <v>7731</v>
      </c>
      <c r="C41" s="122">
        <v>5357</v>
      </c>
      <c r="D41" s="189" t="s">
        <v>818</v>
      </c>
      <c r="E41" s="186" t="s">
        <v>447</v>
      </c>
      <c r="F41" s="190" t="s">
        <v>817</v>
      </c>
      <c r="G41" s="116" t="s">
        <v>92</v>
      </c>
      <c r="H41" s="171">
        <v>21</v>
      </c>
      <c r="I41" s="191">
        <v>0</v>
      </c>
      <c r="J41" s="247">
        <f>H41*I41</f>
        <v>0</v>
      </c>
      <c r="K41" s="153"/>
      <c r="L41" s="153"/>
      <c r="M41" s="153"/>
      <c r="N41" s="153"/>
      <c r="O41" s="153"/>
      <c r="P41" s="153"/>
      <c r="Q41" s="153"/>
      <c r="R41" s="153"/>
    </row>
    <row r="42" spans="1:18" s="154" customFormat="1" ht="28" x14ac:dyDescent="0.15">
      <c r="A42" s="171" t="s">
        <v>36</v>
      </c>
      <c r="B42" s="122">
        <v>7728</v>
      </c>
      <c r="C42" s="122">
        <v>5356</v>
      </c>
      <c r="D42" s="189" t="s">
        <v>819</v>
      </c>
      <c r="E42" s="186" t="s">
        <v>820</v>
      </c>
      <c r="F42" s="190" t="s">
        <v>816</v>
      </c>
      <c r="G42" s="116" t="s">
        <v>92</v>
      </c>
      <c r="H42" s="171">
        <v>21</v>
      </c>
      <c r="I42" s="191">
        <v>0</v>
      </c>
      <c r="J42" s="247">
        <f t="shared" ref="J42:J52" si="5">H42*I42</f>
        <v>0</v>
      </c>
      <c r="K42" s="153"/>
      <c r="L42" s="153"/>
      <c r="M42" s="153"/>
      <c r="N42" s="153"/>
      <c r="O42" s="153"/>
      <c r="P42" s="153"/>
      <c r="Q42" s="153"/>
      <c r="R42" s="153"/>
    </row>
    <row r="43" spans="1:18" s="154" customFormat="1" ht="28" x14ac:dyDescent="0.15">
      <c r="A43" s="171" t="s">
        <v>37</v>
      </c>
      <c r="B43" s="122">
        <v>7728</v>
      </c>
      <c r="C43" s="122">
        <v>5356</v>
      </c>
      <c r="D43" s="189" t="s">
        <v>819</v>
      </c>
      <c r="E43" s="186" t="s">
        <v>820</v>
      </c>
      <c r="F43" s="190" t="s">
        <v>817</v>
      </c>
      <c r="G43" s="116" t="s">
        <v>92</v>
      </c>
      <c r="H43" s="171">
        <v>21</v>
      </c>
      <c r="I43" s="191">
        <v>0</v>
      </c>
      <c r="J43" s="247">
        <f t="shared" si="5"/>
        <v>0</v>
      </c>
      <c r="K43" s="153"/>
      <c r="L43" s="153"/>
      <c r="M43" s="153"/>
      <c r="N43" s="153"/>
      <c r="O43" s="153"/>
      <c r="P43" s="153"/>
      <c r="Q43" s="153"/>
      <c r="R43" s="153"/>
    </row>
    <row r="44" spans="1:18" s="154" customFormat="1" ht="22.25" customHeight="1" x14ac:dyDescent="0.15">
      <c r="A44" s="171" t="s">
        <v>38</v>
      </c>
      <c r="B44" s="122">
        <v>5334</v>
      </c>
      <c r="C44" s="122">
        <v>7699</v>
      </c>
      <c r="D44" s="180" t="s">
        <v>908</v>
      </c>
      <c r="E44" s="186" t="s">
        <v>907</v>
      </c>
      <c r="F44" s="190" t="s">
        <v>909</v>
      </c>
      <c r="G44" s="116" t="s">
        <v>62</v>
      </c>
      <c r="H44" s="171">
        <v>22</v>
      </c>
      <c r="I44" s="191">
        <v>0</v>
      </c>
      <c r="J44" s="247">
        <f t="shared" si="5"/>
        <v>0</v>
      </c>
      <c r="K44" s="153"/>
      <c r="L44" s="153"/>
      <c r="M44" s="153"/>
      <c r="N44" s="153"/>
      <c r="O44" s="153"/>
      <c r="P44" s="153"/>
      <c r="Q44" s="153"/>
      <c r="R44" s="153"/>
    </row>
    <row r="45" spans="1:18" s="154" customFormat="1" ht="42" x14ac:dyDescent="0.15">
      <c r="A45" s="171" t="s">
        <v>39</v>
      </c>
      <c r="B45" s="122">
        <v>5335</v>
      </c>
      <c r="C45" s="122">
        <v>7700</v>
      </c>
      <c r="D45" s="187" t="s">
        <v>908</v>
      </c>
      <c r="E45" s="186" t="s">
        <v>910</v>
      </c>
      <c r="F45" s="190" t="s">
        <v>911</v>
      </c>
      <c r="G45" s="116" t="s">
        <v>62</v>
      </c>
      <c r="H45" s="171">
        <v>1</v>
      </c>
      <c r="I45" s="191">
        <v>0</v>
      </c>
      <c r="J45" s="247">
        <f t="shared" si="5"/>
        <v>0</v>
      </c>
      <c r="K45" s="153"/>
      <c r="L45" s="153"/>
      <c r="M45" s="153"/>
      <c r="N45" s="153"/>
      <c r="O45" s="153"/>
      <c r="P45" s="153"/>
      <c r="Q45" s="153"/>
      <c r="R45" s="153"/>
    </row>
    <row r="46" spans="1:18" s="154" customFormat="1" ht="28" x14ac:dyDescent="0.15">
      <c r="A46" s="171" t="s">
        <v>40</v>
      </c>
      <c r="B46" s="122">
        <v>5254</v>
      </c>
      <c r="C46" s="122">
        <v>7617</v>
      </c>
      <c r="D46" s="180" t="s">
        <v>913</v>
      </c>
      <c r="E46" s="186" t="s">
        <v>912</v>
      </c>
      <c r="F46" s="190" t="s">
        <v>914</v>
      </c>
      <c r="G46" s="116" t="s">
        <v>62</v>
      </c>
      <c r="H46" s="171">
        <v>22</v>
      </c>
      <c r="I46" s="191">
        <v>0</v>
      </c>
      <c r="J46" s="247">
        <f t="shared" si="5"/>
        <v>0</v>
      </c>
      <c r="K46" s="153"/>
      <c r="L46" s="153"/>
      <c r="M46" s="153"/>
      <c r="N46" s="153"/>
      <c r="O46" s="153"/>
      <c r="P46" s="153"/>
      <c r="Q46" s="153"/>
      <c r="R46" s="153"/>
    </row>
    <row r="47" spans="1:18" s="154" customFormat="1" ht="42" x14ac:dyDescent="0.15">
      <c r="A47" s="171" t="s">
        <v>41</v>
      </c>
      <c r="B47" s="122">
        <v>5255</v>
      </c>
      <c r="C47" s="122">
        <v>7618</v>
      </c>
      <c r="D47" s="187" t="s">
        <v>913</v>
      </c>
      <c r="E47" s="186" t="s">
        <v>915</v>
      </c>
      <c r="F47" s="190" t="s">
        <v>916</v>
      </c>
      <c r="G47" s="116" t="s">
        <v>62</v>
      </c>
      <c r="H47" s="171">
        <v>1</v>
      </c>
      <c r="I47" s="191">
        <v>0</v>
      </c>
      <c r="J47" s="247">
        <f t="shared" si="5"/>
        <v>0</v>
      </c>
      <c r="K47" s="153"/>
      <c r="L47" s="153"/>
      <c r="M47" s="153"/>
      <c r="N47" s="153"/>
      <c r="O47" s="153"/>
      <c r="P47" s="153"/>
      <c r="Q47" s="153"/>
      <c r="R47" s="153"/>
    </row>
    <row r="48" spans="1:18" s="154" customFormat="1" ht="28" x14ac:dyDescent="0.15">
      <c r="A48" s="171" t="s">
        <v>42</v>
      </c>
      <c r="B48" s="122">
        <v>5298</v>
      </c>
      <c r="C48" s="122">
        <v>7661</v>
      </c>
      <c r="D48" s="180" t="s">
        <v>918</v>
      </c>
      <c r="E48" s="186" t="s">
        <v>917</v>
      </c>
      <c r="F48" s="190" t="s">
        <v>919</v>
      </c>
      <c r="G48" s="116" t="s">
        <v>62</v>
      </c>
      <c r="H48" s="171">
        <v>22</v>
      </c>
      <c r="I48" s="191">
        <v>0</v>
      </c>
      <c r="J48" s="247">
        <f t="shared" si="5"/>
        <v>0</v>
      </c>
      <c r="K48" s="153"/>
      <c r="L48" s="153"/>
      <c r="M48" s="153"/>
      <c r="N48" s="153"/>
      <c r="O48" s="153"/>
      <c r="P48" s="153"/>
      <c r="Q48" s="153"/>
      <c r="R48" s="153"/>
    </row>
    <row r="49" spans="1:18" s="154" customFormat="1" ht="28" x14ac:dyDescent="0.15">
      <c r="A49" s="171" t="s">
        <v>43</v>
      </c>
      <c r="B49" s="122">
        <v>5299</v>
      </c>
      <c r="C49" s="122">
        <v>7662</v>
      </c>
      <c r="D49" s="187" t="s">
        <v>918</v>
      </c>
      <c r="E49" s="186" t="s">
        <v>917</v>
      </c>
      <c r="F49" s="190" t="s">
        <v>920</v>
      </c>
      <c r="G49" s="116" t="s">
        <v>62</v>
      </c>
      <c r="H49" s="171">
        <v>1</v>
      </c>
      <c r="I49" s="191">
        <v>0</v>
      </c>
      <c r="J49" s="247">
        <f t="shared" si="5"/>
        <v>0</v>
      </c>
      <c r="K49" s="153"/>
      <c r="L49" s="153"/>
      <c r="M49" s="153"/>
      <c r="N49" s="153"/>
      <c r="O49" s="153"/>
      <c r="P49" s="153"/>
      <c r="Q49" s="153"/>
      <c r="R49" s="153"/>
    </row>
    <row r="50" spans="1:18" s="154" customFormat="1" x14ac:dyDescent="0.15">
      <c r="A50" s="171" t="s">
        <v>44</v>
      </c>
      <c r="B50" s="192">
        <v>7289</v>
      </c>
      <c r="C50" s="192">
        <v>4959</v>
      </c>
      <c r="D50" s="193" t="s">
        <v>821</v>
      </c>
      <c r="E50" s="256" t="s">
        <v>211</v>
      </c>
      <c r="F50" s="190" t="s">
        <v>822</v>
      </c>
      <c r="G50" s="72" t="s">
        <v>72</v>
      </c>
      <c r="H50" s="171">
        <v>44</v>
      </c>
      <c r="I50" s="191">
        <v>0</v>
      </c>
      <c r="J50" s="247">
        <f t="shared" si="5"/>
        <v>0</v>
      </c>
      <c r="K50" s="153"/>
      <c r="L50" s="153"/>
      <c r="M50" s="153"/>
      <c r="N50" s="153"/>
      <c r="O50" s="153"/>
      <c r="P50" s="153"/>
      <c r="Q50" s="153"/>
      <c r="R50" s="153"/>
    </row>
    <row r="51" spans="1:18" s="154" customFormat="1" ht="29.5" customHeight="1" x14ac:dyDescent="0.15">
      <c r="A51" s="171" t="s">
        <v>45</v>
      </c>
      <c r="B51" s="213">
        <v>6715</v>
      </c>
      <c r="C51" s="213">
        <v>4479</v>
      </c>
      <c r="D51" s="214" t="s">
        <v>954</v>
      </c>
      <c r="E51" s="214" t="s">
        <v>532</v>
      </c>
      <c r="F51" s="214" t="s">
        <v>175</v>
      </c>
      <c r="G51" s="213" t="s">
        <v>836</v>
      </c>
      <c r="H51" s="105">
        <v>1</v>
      </c>
      <c r="I51" s="172">
        <v>0</v>
      </c>
      <c r="J51" s="247">
        <f t="shared" si="5"/>
        <v>0</v>
      </c>
      <c r="K51" s="153"/>
      <c r="L51" s="153"/>
      <c r="M51" s="153"/>
      <c r="N51" s="153"/>
      <c r="O51" s="153"/>
      <c r="P51" s="153"/>
      <c r="Q51" s="153"/>
      <c r="R51" s="153"/>
    </row>
    <row r="52" spans="1:18" s="153" customFormat="1" ht="28" x14ac:dyDescent="0.15">
      <c r="A52" s="171" t="s">
        <v>46</v>
      </c>
      <c r="B52" s="185">
        <v>7814</v>
      </c>
      <c r="C52" s="185">
        <v>5429</v>
      </c>
      <c r="D52" s="194" t="s">
        <v>263</v>
      </c>
      <c r="E52" s="195" t="s">
        <v>264</v>
      </c>
      <c r="F52" s="195" t="s">
        <v>932</v>
      </c>
      <c r="G52" s="116" t="s">
        <v>92</v>
      </c>
      <c r="H52" s="171">
        <v>12</v>
      </c>
      <c r="I52" s="172">
        <v>0</v>
      </c>
      <c r="J52" s="247">
        <f t="shared" si="5"/>
        <v>0</v>
      </c>
    </row>
    <row r="53" spans="1:18" s="159" customFormat="1" ht="23.5" customHeight="1" x14ac:dyDescent="0.15">
      <c r="A53" s="257" t="s">
        <v>10</v>
      </c>
      <c r="B53" s="257"/>
      <c r="C53" s="257"/>
      <c r="D53" s="257"/>
      <c r="E53" s="257"/>
      <c r="F53" s="257"/>
      <c r="G53" s="257"/>
      <c r="H53" s="258"/>
      <c r="I53" s="259"/>
      <c r="J53" s="254"/>
    </row>
    <row r="54" spans="1:18" s="154" customFormat="1" x14ac:dyDescent="0.15">
      <c r="A54" s="98" t="s">
        <v>32</v>
      </c>
      <c r="B54" s="196">
        <v>5987</v>
      </c>
      <c r="C54" s="197">
        <v>3827</v>
      </c>
      <c r="D54" s="198" t="s">
        <v>265</v>
      </c>
      <c r="E54" s="198" t="s">
        <v>98</v>
      </c>
      <c r="F54" s="199" t="s">
        <v>823</v>
      </c>
      <c r="G54" s="116" t="s">
        <v>92</v>
      </c>
      <c r="H54" s="200">
        <v>63</v>
      </c>
      <c r="I54" s="201">
        <v>0</v>
      </c>
      <c r="J54" s="247">
        <f>H54*I54</f>
        <v>0</v>
      </c>
      <c r="K54" s="153"/>
      <c r="L54" s="153"/>
      <c r="M54" s="153"/>
      <c r="N54" s="153"/>
      <c r="O54" s="153"/>
      <c r="P54" s="153"/>
      <c r="Q54" s="153"/>
      <c r="R54" s="153"/>
    </row>
    <row r="55" spans="1:18" s="154" customFormat="1" ht="28" x14ac:dyDescent="0.15">
      <c r="A55" s="98" t="s">
        <v>33</v>
      </c>
      <c r="B55" s="196">
        <v>6134</v>
      </c>
      <c r="C55" s="197">
        <v>3950</v>
      </c>
      <c r="D55" s="198" t="s">
        <v>284</v>
      </c>
      <c r="E55" s="198" t="s">
        <v>285</v>
      </c>
      <c r="F55" s="199" t="s">
        <v>68</v>
      </c>
      <c r="G55" s="72" t="s">
        <v>62</v>
      </c>
      <c r="H55" s="200">
        <v>12</v>
      </c>
      <c r="I55" s="201">
        <v>0</v>
      </c>
      <c r="J55" s="247">
        <f t="shared" ref="J55:J65" si="6">H55*I55</f>
        <v>0</v>
      </c>
      <c r="K55" s="153"/>
      <c r="L55" s="153"/>
      <c r="M55" s="153"/>
      <c r="N55" s="153"/>
      <c r="O55" s="153"/>
      <c r="P55" s="153"/>
      <c r="Q55" s="153"/>
      <c r="R55" s="153"/>
    </row>
    <row r="56" spans="1:18" s="154" customFormat="1" ht="28" x14ac:dyDescent="0.15">
      <c r="A56" s="98" t="s">
        <v>34</v>
      </c>
      <c r="B56" s="196">
        <v>6018</v>
      </c>
      <c r="C56" s="197">
        <v>3858</v>
      </c>
      <c r="D56" s="198" t="s">
        <v>267</v>
      </c>
      <c r="E56" s="198" t="s">
        <v>268</v>
      </c>
      <c r="F56" s="198" t="s">
        <v>269</v>
      </c>
      <c r="G56" s="72" t="s">
        <v>62</v>
      </c>
      <c r="H56" s="200">
        <v>4</v>
      </c>
      <c r="I56" s="201">
        <v>0</v>
      </c>
      <c r="J56" s="247">
        <f t="shared" si="6"/>
        <v>0</v>
      </c>
      <c r="K56" s="153"/>
      <c r="L56" s="153"/>
      <c r="M56" s="153"/>
      <c r="N56" s="153"/>
      <c r="O56" s="153"/>
      <c r="P56" s="153"/>
      <c r="Q56" s="153"/>
      <c r="R56" s="153"/>
    </row>
    <row r="57" spans="1:18" s="154" customFormat="1" ht="28" x14ac:dyDescent="0.15">
      <c r="A57" s="98" t="s">
        <v>35</v>
      </c>
      <c r="B57" s="196"/>
      <c r="C57" s="197"/>
      <c r="D57" s="198" t="s">
        <v>270</v>
      </c>
      <c r="E57" s="198" t="s">
        <v>131</v>
      </c>
      <c r="F57" s="198" t="s">
        <v>271</v>
      </c>
      <c r="G57" s="116" t="s">
        <v>92</v>
      </c>
      <c r="H57" s="200">
        <v>3</v>
      </c>
      <c r="I57" s="201">
        <v>0</v>
      </c>
      <c r="J57" s="247">
        <f t="shared" si="6"/>
        <v>0</v>
      </c>
      <c r="K57" s="153"/>
      <c r="L57" s="153"/>
      <c r="M57" s="153"/>
      <c r="N57" s="153"/>
      <c r="O57" s="153"/>
      <c r="P57" s="153"/>
      <c r="Q57" s="153"/>
      <c r="R57" s="153"/>
    </row>
    <row r="58" spans="1:18" s="154" customFormat="1" ht="42" x14ac:dyDescent="0.15">
      <c r="A58" s="98" t="s">
        <v>36</v>
      </c>
      <c r="B58" s="196" t="s">
        <v>272</v>
      </c>
      <c r="C58" s="197">
        <v>3883</v>
      </c>
      <c r="D58" s="198" t="s">
        <v>273</v>
      </c>
      <c r="E58" s="198" t="s">
        <v>274</v>
      </c>
      <c r="F58" s="198" t="s">
        <v>275</v>
      </c>
      <c r="G58" s="72" t="s">
        <v>62</v>
      </c>
      <c r="H58" s="200">
        <v>12</v>
      </c>
      <c r="I58" s="201">
        <v>0</v>
      </c>
      <c r="J58" s="247">
        <f t="shared" si="6"/>
        <v>0</v>
      </c>
      <c r="K58" s="153"/>
      <c r="L58" s="153"/>
      <c r="M58" s="153"/>
      <c r="N58" s="153"/>
      <c r="O58" s="153"/>
      <c r="P58" s="153"/>
      <c r="Q58" s="153"/>
      <c r="R58" s="153"/>
    </row>
    <row r="59" spans="1:18" s="154" customFormat="1" ht="42" x14ac:dyDescent="0.15">
      <c r="A59" s="98" t="s">
        <v>37</v>
      </c>
      <c r="B59" s="196">
        <v>6063</v>
      </c>
      <c r="C59" s="197">
        <v>3888</v>
      </c>
      <c r="D59" s="198" t="s">
        <v>276</v>
      </c>
      <c r="E59" s="198" t="s">
        <v>208</v>
      </c>
      <c r="F59" s="198" t="s">
        <v>277</v>
      </c>
      <c r="G59" s="72" t="s">
        <v>62</v>
      </c>
      <c r="H59" s="200">
        <v>6</v>
      </c>
      <c r="I59" s="201">
        <v>0</v>
      </c>
      <c r="J59" s="247">
        <f t="shared" si="6"/>
        <v>0</v>
      </c>
      <c r="K59" s="153"/>
      <c r="L59" s="153"/>
      <c r="M59" s="153"/>
      <c r="N59" s="153"/>
      <c r="O59" s="153"/>
      <c r="P59" s="153"/>
      <c r="Q59" s="153"/>
      <c r="R59" s="153"/>
    </row>
    <row r="60" spans="1:18" s="154" customFormat="1" x14ac:dyDescent="0.15">
      <c r="A60" s="98" t="s">
        <v>38</v>
      </c>
      <c r="B60" s="196">
        <v>6096</v>
      </c>
      <c r="C60" s="197">
        <v>3921</v>
      </c>
      <c r="D60" s="198" t="s">
        <v>278</v>
      </c>
      <c r="E60" s="198" t="s">
        <v>231</v>
      </c>
      <c r="F60" s="199" t="s">
        <v>175</v>
      </c>
      <c r="G60" s="72" t="s">
        <v>62</v>
      </c>
      <c r="H60" s="202">
        <v>4</v>
      </c>
      <c r="I60" s="201">
        <v>0</v>
      </c>
      <c r="J60" s="247">
        <f t="shared" si="6"/>
        <v>0</v>
      </c>
      <c r="K60" s="153"/>
      <c r="L60" s="153"/>
      <c r="M60" s="153"/>
      <c r="N60" s="153"/>
      <c r="O60" s="153"/>
      <c r="P60" s="153"/>
      <c r="Q60" s="153"/>
      <c r="R60" s="153"/>
    </row>
    <row r="61" spans="1:18" s="154" customFormat="1" ht="28" x14ac:dyDescent="0.15">
      <c r="A61" s="98" t="s">
        <v>39</v>
      </c>
      <c r="B61" s="196">
        <v>6124</v>
      </c>
      <c r="C61" s="197">
        <v>3941</v>
      </c>
      <c r="D61" s="198" t="s">
        <v>279</v>
      </c>
      <c r="E61" s="198" t="s">
        <v>101</v>
      </c>
      <c r="F61" s="199" t="s">
        <v>933</v>
      </c>
      <c r="G61" s="72" t="s">
        <v>62</v>
      </c>
      <c r="H61" s="200">
        <v>5</v>
      </c>
      <c r="I61" s="201">
        <v>0</v>
      </c>
      <c r="J61" s="247">
        <f t="shared" ref="J61" si="7">H61*I61</f>
        <v>0</v>
      </c>
      <c r="K61" s="153"/>
      <c r="L61" s="153"/>
      <c r="M61" s="153"/>
      <c r="N61" s="153"/>
      <c r="O61" s="153"/>
      <c r="P61" s="153"/>
      <c r="Q61" s="153"/>
      <c r="R61" s="153"/>
    </row>
    <row r="62" spans="1:18" s="154" customFormat="1" x14ac:dyDescent="0.15">
      <c r="A62" s="98" t="s">
        <v>40</v>
      </c>
      <c r="B62" s="196">
        <v>6468</v>
      </c>
      <c r="C62" s="197">
        <v>4270</v>
      </c>
      <c r="D62" s="198" t="s">
        <v>280</v>
      </c>
      <c r="E62" s="198" t="s">
        <v>106</v>
      </c>
      <c r="F62" s="199" t="s">
        <v>281</v>
      </c>
      <c r="G62" s="72" t="s">
        <v>62</v>
      </c>
      <c r="H62" s="200">
        <v>9</v>
      </c>
      <c r="I62" s="201">
        <v>0</v>
      </c>
      <c r="J62" s="247">
        <f t="shared" si="6"/>
        <v>0</v>
      </c>
      <c r="K62" s="153"/>
      <c r="L62" s="153"/>
      <c r="M62" s="153"/>
      <c r="N62" s="153"/>
      <c r="O62" s="153"/>
      <c r="P62" s="153"/>
      <c r="Q62" s="153"/>
      <c r="R62" s="153"/>
    </row>
    <row r="63" spans="1:18" s="153" customFormat="1" ht="28" x14ac:dyDescent="0.15">
      <c r="A63" s="98" t="s">
        <v>41</v>
      </c>
      <c r="B63" s="196">
        <v>6138</v>
      </c>
      <c r="C63" s="197">
        <v>3954</v>
      </c>
      <c r="D63" s="198" t="s">
        <v>282</v>
      </c>
      <c r="E63" s="198" t="s">
        <v>207</v>
      </c>
      <c r="F63" s="199" t="s">
        <v>283</v>
      </c>
      <c r="G63" s="196" t="s">
        <v>96</v>
      </c>
      <c r="H63" s="200">
        <v>11</v>
      </c>
      <c r="I63" s="201">
        <v>0</v>
      </c>
      <c r="J63" s="247">
        <f t="shared" si="6"/>
        <v>0</v>
      </c>
    </row>
    <row r="64" spans="1:18" s="154" customFormat="1" x14ac:dyDescent="0.15">
      <c r="A64" s="98" t="s">
        <v>42</v>
      </c>
      <c r="B64" s="178"/>
      <c r="C64" s="178"/>
      <c r="D64" s="198" t="s">
        <v>286</v>
      </c>
      <c r="E64" s="198" t="s">
        <v>209</v>
      </c>
      <c r="F64" s="199" t="s">
        <v>175</v>
      </c>
      <c r="G64" s="196" t="s">
        <v>287</v>
      </c>
      <c r="H64" s="200">
        <v>6</v>
      </c>
      <c r="I64" s="201">
        <v>0</v>
      </c>
      <c r="J64" s="247">
        <f t="shared" si="6"/>
        <v>0</v>
      </c>
      <c r="K64" s="153"/>
      <c r="L64" s="153"/>
      <c r="M64" s="153"/>
      <c r="N64" s="153"/>
      <c r="O64" s="153"/>
      <c r="P64" s="153"/>
      <c r="Q64" s="153"/>
      <c r="R64" s="153"/>
    </row>
    <row r="65" spans="1:18" s="154" customFormat="1" ht="42" x14ac:dyDescent="0.15">
      <c r="A65" s="98" t="s">
        <v>43</v>
      </c>
      <c r="B65" s="177"/>
      <c r="C65" s="177"/>
      <c r="D65" s="203" t="s">
        <v>288</v>
      </c>
      <c r="E65" s="199" t="s">
        <v>289</v>
      </c>
      <c r="F65" s="199" t="s">
        <v>175</v>
      </c>
      <c r="G65" s="116" t="s">
        <v>92</v>
      </c>
      <c r="H65" s="200">
        <v>10</v>
      </c>
      <c r="I65" s="201">
        <v>0</v>
      </c>
      <c r="J65" s="247">
        <f t="shared" si="6"/>
        <v>0</v>
      </c>
      <c r="K65" s="153"/>
      <c r="L65" s="153"/>
      <c r="M65" s="153"/>
      <c r="N65" s="153"/>
      <c r="O65" s="153"/>
      <c r="P65" s="153"/>
      <c r="Q65" s="153"/>
      <c r="R65" s="153"/>
    </row>
    <row r="66" spans="1:18" s="160" customFormat="1" ht="22.25" customHeight="1" x14ac:dyDescent="0.15">
      <c r="A66" s="257" t="s">
        <v>11</v>
      </c>
      <c r="B66" s="260"/>
      <c r="C66" s="261"/>
      <c r="D66" s="262"/>
      <c r="E66" s="262"/>
      <c r="F66" s="262"/>
      <c r="G66" s="262"/>
      <c r="H66" s="258"/>
      <c r="I66" s="258"/>
      <c r="J66" s="254"/>
      <c r="K66" s="159"/>
      <c r="L66" s="159"/>
      <c r="M66" s="159"/>
      <c r="N66" s="159"/>
      <c r="O66" s="159"/>
      <c r="P66" s="159"/>
      <c r="Q66" s="159"/>
      <c r="R66" s="159"/>
    </row>
    <row r="67" spans="1:18" s="154" customFormat="1" ht="28" x14ac:dyDescent="0.15">
      <c r="A67" s="98" t="s">
        <v>32</v>
      </c>
      <c r="B67" s="196">
        <v>4769</v>
      </c>
      <c r="C67" s="197">
        <v>7029</v>
      </c>
      <c r="D67" s="198" t="s">
        <v>290</v>
      </c>
      <c r="E67" s="198" t="s">
        <v>274</v>
      </c>
      <c r="F67" s="198" t="s">
        <v>291</v>
      </c>
      <c r="G67" s="72" t="s">
        <v>62</v>
      </c>
      <c r="H67" s="98">
        <v>3</v>
      </c>
      <c r="I67" s="201">
        <v>0</v>
      </c>
      <c r="J67" s="247">
        <f>H67*I67</f>
        <v>0</v>
      </c>
      <c r="K67" s="153"/>
      <c r="L67" s="153"/>
      <c r="M67" s="153"/>
      <c r="N67" s="153"/>
      <c r="O67" s="153"/>
      <c r="P67" s="153"/>
      <c r="Q67" s="153"/>
      <c r="R67" s="153"/>
    </row>
    <row r="68" spans="1:18" s="154" customFormat="1" ht="28" x14ac:dyDescent="0.15">
      <c r="A68" s="98" t="s">
        <v>33</v>
      </c>
      <c r="B68" s="100">
        <v>7880</v>
      </c>
      <c r="C68" s="100">
        <v>5489</v>
      </c>
      <c r="D68" s="255" t="s">
        <v>957</v>
      </c>
      <c r="E68" s="255" t="s">
        <v>887</v>
      </c>
      <c r="F68" s="255" t="s">
        <v>175</v>
      </c>
      <c r="G68" s="215" t="s">
        <v>958</v>
      </c>
      <c r="H68" s="105">
        <v>1</v>
      </c>
      <c r="I68" s="201">
        <v>0</v>
      </c>
      <c r="J68" s="247">
        <f t="shared" ref="J68:J82" si="8">H68*I68</f>
        <v>0</v>
      </c>
      <c r="K68" s="153"/>
      <c r="L68" s="153"/>
      <c r="M68" s="153"/>
      <c r="N68" s="153"/>
      <c r="O68" s="153"/>
      <c r="P68" s="153"/>
      <c r="Q68" s="153"/>
      <c r="R68" s="153"/>
    </row>
    <row r="69" spans="1:18" s="154" customFormat="1" ht="42" x14ac:dyDescent="0.15">
      <c r="A69" s="98" t="s">
        <v>34</v>
      </c>
      <c r="B69" s="196"/>
      <c r="C69" s="197"/>
      <c r="D69" s="198" t="s">
        <v>292</v>
      </c>
      <c r="E69" s="198" t="s">
        <v>208</v>
      </c>
      <c r="F69" s="198" t="s">
        <v>293</v>
      </c>
      <c r="G69" s="72" t="s">
        <v>62</v>
      </c>
      <c r="H69" s="98">
        <v>4</v>
      </c>
      <c r="I69" s="201">
        <v>0</v>
      </c>
      <c r="J69" s="247">
        <f t="shared" si="8"/>
        <v>0</v>
      </c>
      <c r="K69" s="153"/>
      <c r="L69" s="153"/>
      <c r="M69" s="153"/>
      <c r="N69" s="153"/>
      <c r="O69" s="153"/>
      <c r="P69" s="153"/>
      <c r="Q69" s="153"/>
      <c r="R69" s="153"/>
    </row>
    <row r="70" spans="1:18" s="154" customFormat="1" x14ac:dyDescent="0.15">
      <c r="A70" s="98" t="s">
        <v>35</v>
      </c>
      <c r="B70" s="196"/>
      <c r="C70" s="197"/>
      <c r="D70" s="198" t="s">
        <v>294</v>
      </c>
      <c r="E70" s="198" t="s">
        <v>209</v>
      </c>
      <c r="F70" s="198" t="s">
        <v>295</v>
      </c>
      <c r="G70" s="204" t="s">
        <v>219</v>
      </c>
      <c r="H70" s="98">
        <v>3</v>
      </c>
      <c r="I70" s="201">
        <v>0</v>
      </c>
      <c r="J70" s="247">
        <f t="shared" si="8"/>
        <v>0</v>
      </c>
      <c r="K70" s="153"/>
      <c r="L70" s="153"/>
      <c r="M70" s="153"/>
      <c r="N70" s="153"/>
      <c r="O70" s="153"/>
      <c r="P70" s="153"/>
      <c r="Q70" s="153"/>
      <c r="R70" s="153"/>
    </row>
    <row r="71" spans="1:18" s="154" customFormat="1" x14ac:dyDescent="0.15">
      <c r="A71" s="98" t="s">
        <v>36</v>
      </c>
      <c r="B71" s="196">
        <v>7063</v>
      </c>
      <c r="C71" s="197">
        <v>4803</v>
      </c>
      <c r="D71" s="198" t="s">
        <v>296</v>
      </c>
      <c r="E71" s="198" t="s">
        <v>297</v>
      </c>
      <c r="F71" s="198" t="s">
        <v>298</v>
      </c>
      <c r="G71" s="72" t="s">
        <v>62</v>
      </c>
      <c r="H71" s="98">
        <v>3</v>
      </c>
      <c r="I71" s="201">
        <v>0</v>
      </c>
      <c r="J71" s="247">
        <f t="shared" si="8"/>
        <v>0</v>
      </c>
      <c r="K71" s="153"/>
      <c r="L71" s="153"/>
      <c r="M71" s="153"/>
      <c r="N71" s="153"/>
      <c r="O71" s="153"/>
      <c r="P71" s="153"/>
      <c r="Q71" s="153"/>
      <c r="R71" s="153"/>
    </row>
    <row r="72" spans="1:18" s="153" customFormat="1" ht="42" x14ac:dyDescent="0.15">
      <c r="A72" s="98" t="s">
        <v>37</v>
      </c>
      <c r="B72" s="196">
        <v>4795</v>
      </c>
      <c r="C72" s="197">
        <v>7055</v>
      </c>
      <c r="D72" s="198" t="s">
        <v>299</v>
      </c>
      <c r="E72" s="198" t="s">
        <v>300</v>
      </c>
      <c r="F72" s="198" t="s">
        <v>235</v>
      </c>
      <c r="G72" s="72" t="s">
        <v>62</v>
      </c>
      <c r="H72" s="98">
        <v>9</v>
      </c>
      <c r="I72" s="201">
        <v>0</v>
      </c>
      <c r="J72" s="247">
        <f t="shared" si="8"/>
        <v>0</v>
      </c>
    </row>
    <row r="73" spans="1:18" s="154" customFormat="1" ht="28" x14ac:dyDescent="0.15">
      <c r="A73" s="98" t="s">
        <v>38</v>
      </c>
      <c r="B73" s="196">
        <v>4780</v>
      </c>
      <c r="C73" s="197">
        <v>7040</v>
      </c>
      <c r="D73" s="198" t="s">
        <v>303</v>
      </c>
      <c r="E73" s="198" t="s">
        <v>554</v>
      </c>
      <c r="F73" s="198" t="s">
        <v>304</v>
      </c>
      <c r="G73" s="72" t="s">
        <v>62</v>
      </c>
      <c r="H73" s="98">
        <v>4</v>
      </c>
      <c r="I73" s="201">
        <v>0</v>
      </c>
      <c r="J73" s="247">
        <f t="shared" si="8"/>
        <v>0</v>
      </c>
      <c r="K73" s="153"/>
      <c r="L73" s="153"/>
      <c r="M73" s="153"/>
      <c r="N73" s="153"/>
      <c r="O73" s="153"/>
      <c r="P73" s="153"/>
      <c r="Q73" s="153"/>
      <c r="R73" s="153"/>
    </row>
    <row r="74" spans="1:18" s="154" customFormat="1" ht="28" x14ac:dyDescent="0.15">
      <c r="A74" s="98" t="s">
        <v>39</v>
      </c>
      <c r="B74" s="196"/>
      <c r="C74" s="197"/>
      <c r="D74" s="198" t="s">
        <v>305</v>
      </c>
      <c r="E74" s="198" t="s">
        <v>306</v>
      </c>
      <c r="F74" s="198" t="s">
        <v>307</v>
      </c>
      <c r="G74" s="116" t="s">
        <v>92</v>
      </c>
      <c r="H74" s="98">
        <v>6</v>
      </c>
      <c r="I74" s="201">
        <v>0</v>
      </c>
      <c r="J74" s="247">
        <f t="shared" si="8"/>
        <v>0</v>
      </c>
      <c r="K74" s="153"/>
      <c r="L74" s="153"/>
      <c r="M74" s="153"/>
      <c r="N74" s="153"/>
      <c r="O74" s="153"/>
      <c r="P74" s="153"/>
      <c r="Q74" s="153"/>
      <c r="R74" s="153"/>
    </row>
    <row r="75" spans="1:18" s="165" customFormat="1" ht="42" x14ac:dyDescent="0.15">
      <c r="A75" s="98" t="s">
        <v>40</v>
      </c>
      <c r="B75" s="199"/>
      <c r="C75" s="205"/>
      <c r="D75" s="74" t="s">
        <v>305</v>
      </c>
      <c r="E75" s="276" t="s">
        <v>135</v>
      </c>
      <c r="F75" s="277" t="s">
        <v>677</v>
      </c>
      <c r="G75" s="116" t="s">
        <v>92</v>
      </c>
      <c r="H75" s="98">
        <v>2</v>
      </c>
      <c r="I75" s="201">
        <v>0</v>
      </c>
      <c r="J75" s="247">
        <f t="shared" si="8"/>
        <v>0</v>
      </c>
      <c r="K75" s="164"/>
      <c r="L75" s="164"/>
      <c r="M75" s="164"/>
      <c r="N75" s="164"/>
      <c r="O75" s="164"/>
      <c r="P75" s="164"/>
      <c r="Q75" s="164"/>
      <c r="R75" s="164"/>
    </row>
    <row r="76" spans="1:18" s="154" customFormat="1" ht="42" x14ac:dyDescent="0.15">
      <c r="A76" s="98" t="s">
        <v>41</v>
      </c>
      <c r="B76" s="196"/>
      <c r="C76" s="197"/>
      <c r="D76" s="198" t="s">
        <v>308</v>
      </c>
      <c r="E76" s="198" t="s">
        <v>309</v>
      </c>
      <c r="F76" s="198" t="s">
        <v>310</v>
      </c>
      <c r="G76" s="116" t="s">
        <v>92</v>
      </c>
      <c r="H76" s="98">
        <v>9</v>
      </c>
      <c r="I76" s="201">
        <v>0</v>
      </c>
      <c r="J76" s="247">
        <f t="shared" si="8"/>
        <v>0</v>
      </c>
      <c r="K76" s="153"/>
      <c r="L76" s="153"/>
      <c r="M76" s="153"/>
      <c r="N76" s="153"/>
      <c r="O76" s="153"/>
      <c r="P76" s="153"/>
      <c r="Q76" s="153"/>
      <c r="R76" s="153"/>
    </row>
    <row r="77" spans="1:18" s="153" customFormat="1" x14ac:dyDescent="0.15">
      <c r="A77" s="98" t="s">
        <v>42</v>
      </c>
      <c r="B77" s="196">
        <v>6541</v>
      </c>
      <c r="C77" s="197">
        <v>4329</v>
      </c>
      <c r="D77" s="198" t="s">
        <v>313</v>
      </c>
      <c r="E77" s="198" t="s">
        <v>109</v>
      </c>
      <c r="F77" s="198" t="s">
        <v>314</v>
      </c>
      <c r="G77" s="72" t="s">
        <v>72</v>
      </c>
      <c r="H77" s="98">
        <v>7</v>
      </c>
      <c r="I77" s="201">
        <v>0</v>
      </c>
      <c r="J77" s="247">
        <f t="shared" si="8"/>
        <v>0</v>
      </c>
    </row>
    <row r="78" spans="1:18" s="153" customFormat="1" ht="42" x14ac:dyDescent="0.15">
      <c r="A78" s="98" t="s">
        <v>43</v>
      </c>
      <c r="B78" s="196"/>
      <c r="C78" s="197"/>
      <c r="D78" s="278" t="s">
        <v>313</v>
      </c>
      <c r="E78" s="198" t="s">
        <v>109</v>
      </c>
      <c r="F78" s="198" t="s">
        <v>963</v>
      </c>
      <c r="G78" s="72" t="s">
        <v>72</v>
      </c>
      <c r="H78" s="98">
        <v>2</v>
      </c>
      <c r="I78" s="201">
        <v>0</v>
      </c>
      <c r="J78" s="247">
        <f t="shared" si="8"/>
        <v>0</v>
      </c>
    </row>
    <row r="79" spans="1:18" s="154" customFormat="1" ht="28" x14ac:dyDescent="0.15">
      <c r="A79" s="263" t="s">
        <v>44</v>
      </c>
      <c r="B79" s="216"/>
      <c r="C79" s="217"/>
      <c r="D79" s="218" t="s">
        <v>315</v>
      </c>
      <c r="E79" s="218" t="s">
        <v>131</v>
      </c>
      <c r="F79" s="218" t="s">
        <v>316</v>
      </c>
      <c r="G79" s="219" t="s">
        <v>92</v>
      </c>
      <c r="H79" s="263">
        <v>1</v>
      </c>
      <c r="I79" s="201">
        <v>0</v>
      </c>
      <c r="J79" s="247">
        <f t="shared" si="8"/>
        <v>0</v>
      </c>
      <c r="K79" s="153"/>
      <c r="L79" s="153"/>
      <c r="M79" s="153"/>
      <c r="N79" s="153"/>
      <c r="O79" s="153"/>
      <c r="P79" s="153"/>
      <c r="Q79" s="153"/>
      <c r="R79" s="153"/>
    </row>
    <row r="80" spans="1:18" s="154" customFormat="1" ht="28" x14ac:dyDescent="0.15">
      <c r="A80" s="98" t="s">
        <v>45</v>
      </c>
      <c r="B80" s="196">
        <v>6851</v>
      </c>
      <c r="C80" s="197">
        <v>4608</v>
      </c>
      <c r="D80" s="198" t="s">
        <v>265</v>
      </c>
      <c r="E80" s="198" t="s">
        <v>98</v>
      </c>
      <c r="F80" s="198" t="s">
        <v>825</v>
      </c>
      <c r="G80" s="116" t="s">
        <v>92</v>
      </c>
      <c r="H80" s="206">
        <v>53</v>
      </c>
      <c r="I80" s="201">
        <v>0</v>
      </c>
      <c r="J80" s="247">
        <f t="shared" si="8"/>
        <v>0</v>
      </c>
      <c r="K80" s="153"/>
      <c r="L80" s="153"/>
      <c r="M80" s="153"/>
      <c r="N80" s="153"/>
      <c r="O80" s="153"/>
      <c r="P80" s="153"/>
      <c r="Q80" s="153"/>
      <c r="R80" s="153"/>
    </row>
    <row r="81" spans="1:18" s="154" customFormat="1" ht="28" x14ac:dyDescent="0.15">
      <c r="A81" s="98" t="s">
        <v>46</v>
      </c>
      <c r="B81" s="196">
        <v>6976</v>
      </c>
      <c r="C81" s="197">
        <v>4716</v>
      </c>
      <c r="D81" s="198" t="s">
        <v>301</v>
      </c>
      <c r="E81" s="198" t="s">
        <v>215</v>
      </c>
      <c r="F81" s="198" t="s">
        <v>826</v>
      </c>
      <c r="G81" s="72" t="s">
        <v>62</v>
      </c>
      <c r="H81" s="206">
        <v>1</v>
      </c>
      <c r="I81" s="201">
        <v>0</v>
      </c>
      <c r="J81" s="247">
        <f t="shared" si="8"/>
        <v>0</v>
      </c>
      <c r="K81" s="153"/>
      <c r="L81" s="153"/>
      <c r="M81" s="153"/>
      <c r="N81" s="153"/>
      <c r="O81" s="153"/>
      <c r="P81" s="153"/>
      <c r="Q81" s="153"/>
      <c r="R81" s="153"/>
    </row>
    <row r="82" spans="1:18" s="154" customFormat="1" ht="28" x14ac:dyDescent="0.15">
      <c r="A82" s="98" t="s">
        <v>47</v>
      </c>
      <c r="B82" s="196">
        <v>6794</v>
      </c>
      <c r="C82" s="197">
        <v>4554</v>
      </c>
      <c r="D82" s="198" t="s">
        <v>311</v>
      </c>
      <c r="E82" s="198" t="s">
        <v>312</v>
      </c>
      <c r="F82" s="198" t="s">
        <v>827</v>
      </c>
      <c r="G82" s="116" t="s">
        <v>92</v>
      </c>
      <c r="H82" s="206">
        <v>1</v>
      </c>
      <c r="I82" s="201">
        <v>0</v>
      </c>
      <c r="J82" s="247">
        <f t="shared" si="8"/>
        <v>0</v>
      </c>
      <c r="K82" s="153"/>
      <c r="L82" s="153"/>
      <c r="M82" s="153"/>
      <c r="N82" s="153"/>
      <c r="O82" s="153"/>
      <c r="P82" s="153"/>
      <c r="Q82" s="153"/>
      <c r="R82" s="153"/>
    </row>
    <row r="83" spans="1:18" s="160" customFormat="1" ht="21" customHeight="1" x14ac:dyDescent="0.15">
      <c r="A83" s="257" t="s">
        <v>12</v>
      </c>
      <c r="B83" s="257"/>
      <c r="C83" s="257"/>
      <c r="D83" s="257"/>
      <c r="E83" s="257"/>
      <c r="F83" s="257"/>
      <c r="G83" s="257"/>
      <c r="H83" s="258"/>
      <c r="I83" s="259"/>
      <c r="J83" s="254"/>
      <c r="K83" s="159"/>
      <c r="L83" s="159"/>
      <c r="M83" s="159"/>
      <c r="N83" s="159"/>
      <c r="O83" s="159"/>
      <c r="P83" s="159"/>
      <c r="Q83" s="159"/>
      <c r="R83" s="159"/>
    </row>
    <row r="84" spans="1:18" s="154" customFormat="1" ht="28" x14ac:dyDescent="0.15">
      <c r="A84" s="98" t="s">
        <v>32</v>
      </c>
      <c r="B84" s="196">
        <v>6852</v>
      </c>
      <c r="C84" s="197">
        <v>4609</v>
      </c>
      <c r="D84" s="198" t="s">
        <v>265</v>
      </c>
      <c r="E84" s="198" t="s">
        <v>147</v>
      </c>
      <c r="F84" s="198" t="s">
        <v>148</v>
      </c>
      <c r="G84" s="116" t="s">
        <v>92</v>
      </c>
      <c r="H84" s="206">
        <v>46</v>
      </c>
      <c r="I84" s="201">
        <v>0</v>
      </c>
      <c r="J84" s="247">
        <f>H84*I84</f>
        <v>0</v>
      </c>
      <c r="K84" s="153"/>
      <c r="L84" s="153"/>
      <c r="M84" s="153"/>
      <c r="N84" s="153"/>
      <c r="O84" s="153"/>
      <c r="P84" s="153"/>
      <c r="Q84" s="153"/>
      <c r="R84" s="153"/>
    </row>
    <row r="85" spans="1:18" s="154" customFormat="1" ht="42" x14ac:dyDescent="0.15">
      <c r="A85" s="98" t="s">
        <v>33</v>
      </c>
      <c r="B85" s="196">
        <v>6977</v>
      </c>
      <c r="C85" s="197">
        <v>4717</v>
      </c>
      <c r="D85" s="198" t="s">
        <v>326</v>
      </c>
      <c r="E85" s="198" t="s">
        <v>215</v>
      </c>
      <c r="F85" s="198" t="s">
        <v>828</v>
      </c>
      <c r="G85" s="72" t="s">
        <v>62</v>
      </c>
      <c r="H85" s="206">
        <v>7</v>
      </c>
      <c r="I85" s="201">
        <v>0</v>
      </c>
      <c r="J85" s="247">
        <f t="shared" ref="J85:J86" si="9">H85*I85</f>
        <v>0</v>
      </c>
      <c r="K85" s="153"/>
      <c r="L85" s="153"/>
      <c r="M85" s="153"/>
      <c r="N85" s="153"/>
      <c r="O85" s="153"/>
      <c r="P85" s="153"/>
      <c r="Q85" s="153"/>
      <c r="R85" s="153"/>
    </row>
    <row r="86" spans="1:18" s="154" customFormat="1" x14ac:dyDescent="0.15">
      <c r="A86" s="98" t="s">
        <v>34</v>
      </c>
      <c r="B86" s="196"/>
      <c r="C86" s="197"/>
      <c r="D86" s="198" t="s">
        <v>322</v>
      </c>
      <c r="E86" s="198" t="s">
        <v>323</v>
      </c>
      <c r="F86" s="198" t="s">
        <v>295</v>
      </c>
      <c r="G86" s="196" t="s">
        <v>219</v>
      </c>
      <c r="H86" s="206">
        <v>2</v>
      </c>
      <c r="I86" s="201">
        <v>0</v>
      </c>
      <c r="J86" s="247">
        <f t="shared" si="9"/>
        <v>0</v>
      </c>
      <c r="K86" s="153"/>
      <c r="L86" s="153"/>
      <c r="M86" s="153"/>
      <c r="N86" s="153"/>
      <c r="O86" s="153"/>
      <c r="P86" s="153"/>
      <c r="Q86" s="153"/>
      <c r="R86" s="153"/>
    </row>
    <row r="87" spans="1:18" s="160" customFormat="1" ht="20.5" customHeight="1" x14ac:dyDescent="0.15">
      <c r="A87" s="257" t="s">
        <v>13</v>
      </c>
      <c r="B87" s="257"/>
      <c r="C87" s="257"/>
      <c r="D87" s="257"/>
      <c r="E87" s="257"/>
      <c r="F87" s="257"/>
      <c r="G87" s="257"/>
      <c r="H87" s="258"/>
      <c r="I87" s="259"/>
      <c r="J87" s="254"/>
      <c r="K87" s="159"/>
      <c r="L87" s="159"/>
      <c r="M87" s="159"/>
      <c r="N87" s="159"/>
      <c r="O87" s="159"/>
      <c r="P87" s="159"/>
      <c r="Q87" s="159"/>
      <c r="R87" s="159"/>
    </row>
    <row r="88" spans="1:18" s="154" customFormat="1" ht="28" x14ac:dyDescent="0.15">
      <c r="A88" s="207" t="s">
        <v>32</v>
      </c>
      <c r="B88" s="196">
        <v>4778</v>
      </c>
      <c r="C88" s="197">
        <v>7038</v>
      </c>
      <c r="D88" s="209" t="s">
        <v>338</v>
      </c>
      <c r="E88" s="198" t="s">
        <v>339</v>
      </c>
      <c r="F88" s="198" t="s">
        <v>340</v>
      </c>
      <c r="G88" s="72" t="s">
        <v>62</v>
      </c>
      <c r="H88" s="204">
        <v>2</v>
      </c>
      <c r="I88" s="208">
        <v>0</v>
      </c>
      <c r="J88" s="247">
        <f t="shared" ref="J88:J99" si="10">H88*I88</f>
        <v>0</v>
      </c>
      <c r="K88" s="153"/>
      <c r="L88" s="153"/>
      <c r="M88" s="153"/>
      <c r="N88" s="153"/>
      <c r="O88" s="153"/>
      <c r="P88" s="153"/>
      <c r="Q88" s="153"/>
      <c r="R88" s="153"/>
    </row>
    <row r="89" spans="1:18" s="94" customFormat="1" ht="24.5" customHeight="1" x14ac:dyDescent="0.15">
      <c r="A89" s="207" t="s">
        <v>33</v>
      </c>
      <c r="B89" s="264">
        <v>7743</v>
      </c>
      <c r="C89" s="264">
        <v>5366</v>
      </c>
      <c r="D89" s="265" t="s">
        <v>961</v>
      </c>
      <c r="E89" s="266" t="s">
        <v>154</v>
      </c>
      <c r="F89" s="267" t="s">
        <v>960</v>
      </c>
      <c r="G89" s="267" t="s">
        <v>96</v>
      </c>
      <c r="H89" s="268">
        <v>1</v>
      </c>
      <c r="I89" s="208">
        <v>0</v>
      </c>
      <c r="J89" s="247">
        <f t="shared" si="10"/>
        <v>0</v>
      </c>
    </row>
    <row r="90" spans="1:18" s="94" customFormat="1" ht="30.75" customHeight="1" x14ac:dyDescent="0.15">
      <c r="A90" s="207" t="s">
        <v>34</v>
      </c>
      <c r="B90" s="103">
        <v>7642</v>
      </c>
      <c r="C90" s="103">
        <v>5279</v>
      </c>
      <c r="D90" s="220" t="s">
        <v>170</v>
      </c>
      <c r="E90" s="220" t="s">
        <v>158</v>
      </c>
      <c r="F90" s="255" t="s">
        <v>962</v>
      </c>
      <c r="G90" s="103" t="s">
        <v>958</v>
      </c>
      <c r="H90" s="152">
        <v>1</v>
      </c>
      <c r="I90" s="208">
        <v>0</v>
      </c>
      <c r="J90" s="247">
        <f t="shared" si="10"/>
        <v>0</v>
      </c>
    </row>
    <row r="91" spans="1:18" s="154" customFormat="1" ht="28" x14ac:dyDescent="0.15">
      <c r="A91" s="98" t="s">
        <v>35</v>
      </c>
      <c r="B91" s="196">
        <v>7959</v>
      </c>
      <c r="C91" s="196">
        <v>5550</v>
      </c>
      <c r="D91" s="199" t="s">
        <v>832</v>
      </c>
      <c r="E91" s="199" t="s">
        <v>959</v>
      </c>
      <c r="F91" s="199" t="s">
        <v>833</v>
      </c>
      <c r="G91" s="72" t="s">
        <v>62</v>
      </c>
      <c r="H91" s="206">
        <v>1</v>
      </c>
      <c r="I91" s="208">
        <v>0</v>
      </c>
      <c r="J91" s="247">
        <f t="shared" si="10"/>
        <v>0</v>
      </c>
      <c r="K91" s="153"/>
      <c r="L91" s="153"/>
      <c r="M91" s="153"/>
      <c r="N91" s="153"/>
      <c r="O91" s="153"/>
      <c r="P91" s="153"/>
      <c r="Q91" s="153"/>
      <c r="R91" s="153"/>
    </row>
    <row r="92" spans="1:18" s="154" customFormat="1" x14ac:dyDescent="0.15">
      <c r="A92" s="98" t="s">
        <v>36</v>
      </c>
      <c r="B92" s="196">
        <v>7264</v>
      </c>
      <c r="C92" s="196">
        <v>4940</v>
      </c>
      <c r="D92" s="199" t="s">
        <v>342</v>
      </c>
      <c r="E92" s="199" t="s">
        <v>343</v>
      </c>
      <c r="F92" s="199" t="s">
        <v>344</v>
      </c>
      <c r="G92" s="72" t="s">
        <v>72</v>
      </c>
      <c r="H92" s="210">
        <v>3</v>
      </c>
      <c r="I92" s="208">
        <v>0</v>
      </c>
      <c r="J92" s="247">
        <f t="shared" si="10"/>
        <v>0</v>
      </c>
      <c r="K92" s="153"/>
      <c r="L92" s="153"/>
      <c r="M92" s="153"/>
      <c r="N92" s="153"/>
      <c r="O92" s="153"/>
      <c r="P92" s="153"/>
      <c r="Q92" s="153"/>
      <c r="R92" s="153"/>
    </row>
    <row r="93" spans="1:18" s="154" customFormat="1" x14ac:dyDescent="0.15">
      <c r="A93" s="207" t="s">
        <v>37</v>
      </c>
      <c r="B93" s="196">
        <v>7265</v>
      </c>
      <c r="C93" s="196">
        <v>4940</v>
      </c>
      <c r="D93" s="199" t="s">
        <v>345</v>
      </c>
      <c r="E93" s="199" t="s">
        <v>343</v>
      </c>
      <c r="F93" s="199" t="s">
        <v>344</v>
      </c>
      <c r="G93" s="72" t="s">
        <v>72</v>
      </c>
      <c r="H93" s="206">
        <v>1</v>
      </c>
      <c r="I93" s="208">
        <v>0</v>
      </c>
      <c r="J93" s="247">
        <f t="shared" si="10"/>
        <v>0</v>
      </c>
      <c r="K93" s="153"/>
      <c r="L93" s="153"/>
      <c r="M93" s="153"/>
      <c r="N93" s="153"/>
      <c r="O93" s="153"/>
      <c r="P93" s="153"/>
      <c r="Q93" s="153"/>
      <c r="R93" s="153"/>
    </row>
    <row r="94" spans="1:18" s="154" customFormat="1" ht="28" x14ac:dyDescent="0.15">
      <c r="A94" s="207" t="s">
        <v>38</v>
      </c>
      <c r="B94" s="196">
        <v>7266</v>
      </c>
      <c r="C94" s="196">
        <v>4941</v>
      </c>
      <c r="D94" s="199" t="s">
        <v>346</v>
      </c>
      <c r="E94" s="199" t="s">
        <v>343</v>
      </c>
      <c r="F94" s="199" t="s">
        <v>347</v>
      </c>
      <c r="G94" s="72" t="s">
        <v>72</v>
      </c>
      <c r="H94" s="206">
        <v>2</v>
      </c>
      <c r="I94" s="208">
        <v>0</v>
      </c>
      <c r="J94" s="247">
        <f t="shared" si="10"/>
        <v>0</v>
      </c>
      <c r="K94" s="153"/>
      <c r="L94" s="153"/>
      <c r="M94" s="153"/>
      <c r="N94" s="153"/>
      <c r="O94" s="153"/>
      <c r="P94" s="153"/>
      <c r="Q94" s="153"/>
      <c r="R94" s="153"/>
    </row>
    <row r="95" spans="1:18" s="154" customFormat="1" ht="28" x14ac:dyDescent="0.15">
      <c r="A95" s="207" t="s">
        <v>39</v>
      </c>
      <c r="B95" s="196">
        <v>7267</v>
      </c>
      <c r="C95" s="196">
        <v>4941</v>
      </c>
      <c r="D95" s="199" t="s">
        <v>348</v>
      </c>
      <c r="E95" s="199" t="s">
        <v>343</v>
      </c>
      <c r="F95" s="199" t="s">
        <v>347</v>
      </c>
      <c r="G95" s="72" t="s">
        <v>72</v>
      </c>
      <c r="H95" s="206">
        <v>2</v>
      </c>
      <c r="I95" s="208">
        <v>0</v>
      </c>
      <c r="J95" s="247">
        <f t="shared" si="10"/>
        <v>0</v>
      </c>
      <c r="K95" s="153"/>
      <c r="L95" s="153"/>
      <c r="M95" s="153"/>
      <c r="N95" s="153"/>
      <c r="O95" s="153"/>
      <c r="P95" s="153"/>
      <c r="Q95" s="153"/>
      <c r="R95" s="153"/>
    </row>
    <row r="96" spans="1:18" s="154" customFormat="1" ht="42.5" customHeight="1" x14ac:dyDescent="0.15">
      <c r="A96" s="207" t="s">
        <v>40</v>
      </c>
      <c r="B96" s="188"/>
      <c r="C96" s="179"/>
      <c r="D96" s="199" t="s">
        <v>350</v>
      </c>
      <c r="E96" s="199" t="s">
        <v>93</v>
      </c>
      <c r="F96" s="199" t="s">
        <v>834</v>
      </c>
      <c r="G96" s="116" t="s">
        <v>92</v>
      </c>
      <c r="H96" s="204">
        <v>1</v>
      </c>
      <c r="I96" s="208">
        <v>0</v>
      </c>
      <c r="J96" s="247">
        <f t="shared" si="10"/>
        <v>0</v>
      </c>
      <c r="K96" s="153"/>
      <c r="L96" s="153"/>
      <c r="M96" s="153"/>
      <c r="N96" s="153"/>
      <c r="O96" s="153"/>
      <c r="P96" s="153"/>
      <c r="Q96" s="153"/>
      <c r="R96" s="153"/>
    </row>
    <row r="97" spans="1:18" s="165" customFormat="1" ht="28" x14ac:dyDescent="0.15">
      <c r="A97" s="207" t="s">
        <v>41</v>
      </c>
      <c r="B97" s="199"/>
      <c r="C97" s="199"/>
      <c r="D97" s="212" t="s">
        <v>968</v>
      </c>
      <c r="E97" s="199" t="s">
        <v>967</v>
      </c>
      <c r="F97" s="199" t="s">
        <v>969</v>
      </c>
      <c r="G97" s="72" t="s">
        <v>62</v>
      </c>
      <c r="H97" s="198"/>
      <c r="I97" s="208">
        <v>0</v>
      </c>
      <c r="J97" s="247">
        <f t="shared" si="10"/>
        <v>0</v>
      </c>
      <c r="K97" s="166"/>
      <c r="L97" s="166"/>
      <c r="M97" s="166"/>
      <c r="N97" s="166"/>
      <c r="O97" s="166"/>
      <c r="P97" s="166"/>
      <c r="Q97" s="166"/>
      <c r="R97" s="166"/>
    </row>
    <row r="98" spans="1:18" s="154" customFormat="1" x14ac:dyDescent="0.15">
      <c r="A98" s="207" t="s">
        <v>42</v>
      </c>
      <c r="B98" s="196">
        <v>7477</v>
      </c>
      <c r="C98" s="196">
        <v>5134</v>
      </c>
      <c r="D98" s="199" t="s">
        <v>333</v>
      </c>
      <c r="E98" s="199" t="s">
        <v>334</v>
      </c>
      <c r="F98" s="199" t="s">
        <v>335</v>
      </c>
      <c r="G98" s="211" t="s">
        <v>94</v>
      </c>
      <c r="H98" s="204">
        <v>50</v>
      </c>
      <c r="I98" s="208">
        <v>0</v>
      </c>
      <c r="J98" s="247">
        <f t="shared" si="10"/>
        <v>0</v>
      </c>
      <c r="K98" s="153"/>
      <c r="L98" s="153"/>
      <c r="M98" s="153"/>
      <c r="N98" s="153"/>
      <c r="O98" s="153"/>
      <c r="P98" s="153"/>
      <c r="Q98" s="153"/>
      <c r="R98" s="153"/>
    </row>
    <row r="99" spans="1:18" s="154" customFormat="1" x14ac:dyDescent="0.15">
      <c r="A99" s="207" t="s">
        <v>43</v>
      </c>
      <c r="B99" s="196">
        <v>7598</v>
      </c>
      <c r="C99" s="196">
        <v>5235</v>
      </c>
      <c r="D99" s="199" t="s">
        <v>336</v>
      </c>
      <c r="E99" s="199" t="s">
        <v>215</v>
      </c>
      <c r="F99" s="199" t="s">
        <v>337</v>
      </c>
      <c r="G99" s="72" t="s">
        <v>62</v>
      </c>
      <c r="H99" s="204">
        <v>4</v>
      </c>
      <c r="I99" s="208">
        <v>0</v>
      </c>
      <c r="J99" s="247">
        <f t="shared" si="10"/>
        <v>0</v>
      </c>
      <c r="K99" s="153"/>
      <c r="L99" s="153"/>
      <c r="M99" s="153"/>
      <c r="N99" s="153"/>
      <c r="O99" s="153"/>
      <c r="P99" s="153"/>
      <c r="Q99" s="153"/>
      <c r="R99" s="153"/>
    </row>
    <row r="100" spans="1:18" s="156" customFormat="1" ht="33" customHeight="1" x14ac:dyDescent="0.2">
      <c r="A100" s="269"/>
      <c r="B100" s="269"/>
      <c r="C100" s="269"/>
      <c r="D100" s="269"/>
      <c r="E100" s="269"/>
      <c r="F100" s="269"/>
      <c r="G100" s="269"/>
      <c r="H100" s="270"/>
      <c r="I100" s="321" t="s">
        <v>901</v>
      </c>
      <c r="J100" s="322">
        <f>SUM(J4:J99)</f>
        <v>0</v>
      </c>
      <c r="K100" s="155"/>
      <c r="L100" s="155"/>
      <c r="M100" s="155"/>
      <c r="N100" s="155"/>
      <c r="O100" s="155"/>
      <c r="P100" s="155"/>
      <c r="Q100" s="155"/>
      <c r="R100" s="155"/>
    </row>
    <row r="101" spans="1:18" ht="45" customHeight="1" x14ac:dyDescent="0.2"/>
    <row r="102" spans="1:18" ht="45" customHeight="1" x14ac:dyDescent="0.2"/>
    <row r="103" spans="1:18" ht="45" customHeight="1" x14ac:dyDescent="0.2"/>
    <row r="104" spans="1:18" ht="45" customHeight="1" x14ac:dyDescent="0.2"/>
    <row r="105" spans="1:18" ht="45" customHeight="1" x14ac:dyDescent="0.2"/>
    <row r="106" spans="1:18" ht="45" customHeight="1" x14ac:dyDescent="0.2"/>
    <row r="107" spans="1:18" ht="45" customHeight="1" x14ac:dyDescent="0.2"/>
    <row r="108" spans="1:18" ht="45" customHeight="1" x14ac:dyDescent="0.2"/>
    <row r="109" spans="1:18" ht="45" customHeight="1" x14ac:dyDescent="0.2"/>
    <row r="110" spans="1:18" ht="45" customHeight="1" x14ac:dyDescent="0.2"/>
    <row r="111" spans="1:18" ht="45" customHeight="1" x14ac:dyDescent="0.2"/>
    <row r="112" spans="1:18" ht="45" customHeight="1" x14ac:dyDescent="0.2"/>
    <row r="113" ht="45" customHeight="1" x14ac:dyDescent="0.2"/>
    <row r="114" ht="45" customHeight="1" x14ac:dyDescent="0.2"/>
    <row r="115" ht="45" customHeight="1" x14ac:dyDescent="0.2"/>
    <row r="116" ht="60" customHeight="1" x14ac:dyDescent="0.2"/>
    <row r="117" ht="45" customHeight="1" x14ac:dyDescent="0.2"/>
    <row r="118" ht="45" customHeight="1" x14ac:dyDescent="0.2"/>
    <row r="119" ht="80" customHeight="1" x14ac:dyDescent="0.2"/>
    <row r="120" ht="45" customHeight="1" x14ac:dyDescent="0.2"/>
    <row r="121" ht="45" customHeight="1" x14ac:dyDescent="0.2"/>
    <row r="122" ht="45" customHeight="1" x14ac:dyDescent="0.2"/>
    <row r="123" ht="45" customHeight="1" x14ac:dyDescent="0.2"/>
    <row r="124" ht="45" customHeight="1" x14ac:dyDescent="0.2"/>
    <row r="125" ht="45" customHeight="1" x14ac:dyDescent="0.2"/>
    <row r="126" ht="45" customHeight="1" x14ac:dyDescent="0.2"/>
    <row r="127" ht="60" customHeight="1" x14ac:dyDescent="0.2"/>
    <row r="128" ht="45" customHeight="1" x14ac:dyDescent="0.2"/>
    <row r="129" ht="45" customHeight="1" x14ac:dyDescent="0.2"/>
    <row r="130" ht="45" customHeight="1" x14ac:dyDescent="0.2"/>
    <row r="131" ht="45" customHeight="1" x14ac:dyDescent="0.2"/>
    <row r="132" ht="60" customHeight="1" x14ac:dyDescent="0.2"/>
    <row r="133" ht="45" customHeight="1" x14ac:dyDescent="0.2"/>
    <row r="134" ht="45" customHeight="1" x14ac:dyDescent="0.2"/>
    <row r="135" ht="45" customHeight="1" x14ac:dyDescent="0.2"/>
    <row r="136" ht="45" customHeight="1" x14ac:dyDescent="0.2"/>
    <row r="137" ht="45" customHeight="1" x14ac:dyDescent="0.2"/>
    <row r="138" ht="45" customHeight="1" x14ac:dyDescent="0.2"/>
    <row r="139" ht="45" customHeight="1" x14ac:dyDescent="0.2"/>
    <row r="140" ht="45" customHeight="1" x14ac:dyDescent="0.2"/>
    <row r="141" ht="20" customHeight="1" x14ac:dyDescent="0.2"/>
  </sheetData>
  <conditionalFormatting sqref="B96">
    <cfRule type="expression" dxfId="2" priority="7" stopIfTrue="1">
      <formula>AND(COUNTIF($H$634:$H$65514, B96)+COUNTIF($H$626:$H$627, B96)+COUNTIF($H$618:$H$621, B96)+COUNTIF($H$265:$H$266, B96)+COUNTIF($H$273:$H$274, B96)+COUNTIF($H$281:$H$286, B96)+COUNTIF($H$289:$H$294, B96)+COUNTIF($H$299:$H$306, B96)+COUNTIF($H$323:$H$323, B96)+COUNTIF($H$335:$H$344, B96)+COUNTIF($H$585:$H$597, B96)+COUNTIF($H$601:$H$602, B96)+COUNTIF($H$609:$H$614, B96)+COUNTIF($H$325:$H$332, B96)+COUNTIF($H$368:$H$397, B96)+COUNTIF($H$511:$H$570, B96)+COUNTIF($H$40:$H$81, B96)+COUNTIF($H$83:$H$100, B96)+COUNTIF($H$103:$H$254, B96)+COUNTIF($H$1:$H$37, B96)+COUNTIF($H$477:$H$502, B96)+COUNTIF($H$465:$H$474, B96)+COUNTIF($H$439:$H$440, B96)+COUNTIF($H$409:$H$410, B96)+COUNTIF($H$414:$H$425, B96)+COUNTIF($H$442:$H$461, B96)+COUNTIF($H$507:$H$509, B96)+COUNTIF($H$309:$H$316, B96)+COUNTIF($H$362:$H$362, B96)+COUNTIF($H$364:$H$364, B96)&gt;1,NOT(ISBLANK(B96)))</formula>
    </cfRule>
    <cfRule type="expression" dxfId="1" priority="8" stopIfTrue="1">
      <formula>AND(COUNTIF($H$511:$H$65514, B96)+COUNTIF($H$40:$H$81, B96)+COUNTIF($H$83:$H$100, B96)+COUNTIF($H$103:$H$306, B96)+COUNTIF($H$1:$H$37, B96)+COUNTIF($H$477:$H$502, B96)+COUNTIF($H$465:$H$474, B96)+COUNTIF($H$439:$H$440, B96)+COUNTIF($H$409:$H$410, B96)+COUNTIF($H$414:$H$425, B96)+COUNTIF($H$442:$H$461, B96)+COUNTIF($H$507:$H$509, B96)+COUNTIF($H$309:$H$344, B96)+COUNTIF($H$362:$H$362, B96)+COUNTIF($H$364:$H$397, B96)&gt;1,NOT(ISBLANK(B96)))</formula>
    </cfRule>
    <cfRule type="expression" dxfId="0" priority="9" stopIfTrue="1">
      <formula>AND(COUNTIF($H$351:$H$65514, B96)+COUNTIF($H$1:$H$37, B96)+COUNTIF($H$39:$H$81, B96)+COUNTIF($H$83:$H$100, B96)+COUNTIF($H$102:$H$344, B96)&gt;1,NOT(ISBLANK(B96)))</formula>
    </cfRule>
  </conditionalFormatting>
  <pageMargins left="0.70833333333333304" right="0.70833333333333304" top="0.74791666666666701" bottom="0.74791666666666701" header="0.51180555555555496" footer="0.51180555555555496"/>
  <pageSetup paperSize="9" scale="52" firstPageNumber="0" fitToHeight="0" orientation="landscape" horizontalDpi="300" verticalDpi="300" r:id="rId1"/>
  <rowBreaks count="3" manualBreakCount="3">
    <brk id="36" max="16383" man="1"/>
    <brk id="82" max="16383" man="1"/>
    <brk id="8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view="pageBreakPreview" zoomScaleNormal="100" zoomScaleSheetLayoutView="100" workbookViewId="0">
      <selection activeCell="G11" sqref="G11"/>
    </sheetView>
  </sheetViews>
  <sheetFormatPr baseColWidth="10" defaultColWidth="8.83203125" defaultRowHeight="13" x14ac:dyDescent="0.15"/>
  <cols>
    <col min="1" max="1" width="11.83203125" style="15" customWidth="1"/>
    <col min="2" max="2" width="6.6640625" style="24" customWidth="1"/>
    <col min="3" max="3" width="51" style="25" customWidth="1"/>
    <col min="4" max="4" width="47.33203125" style="25" customWidth="1"/>
    <col min="5" max="5" width="18.5" style="26" customWidth="1"/>
    <col min="6" max="6" width="11.83203125" style="15" customWidth="1"/>
    <col min="7" max="256" width="9.1640625" style="13"/>
    <col min="257" max="257" width="11.83203125" style="13" customWidth="1"/>
    <col min="258" max="258" width="6.6640625" style="13" customWidth="1"/>
    <col min="259" max="259" width="51" style="13" customWidth="1"/>
    <col min="260" max="260" width="47.33203125" style="13" customWidth="1"/>
    <col min="261" max="261" width="18.5" style="13" customWidth="1"/>
    <col min="262" max="262" width="11.83203125" style="13" customWidth="1"/>
    <col min="263" max="512" width="9.1640625" style="13"/>
    <col min="513" max="513" width="11.83203125" style="13" customWidth="1"/>
    <col min="514" max="514" width="6.6640625" style="13" customWidth="1"/>
    <col min="515" max="515" width="51" style="13" customWidth="1"/>
    <col min="516" max="516" width="47.33203125" style="13" customWidth="1"/>
    <col min="517" max="517" width="18.5" style="13" customWidth="1"/>
    <col min="518" max="518" width="11.83203125" style="13" customWidth="1"/>
    <col min="519" max="768" width="9.1640625" style="13"/>
    <col min="769" max="769" width="11.83203125" style="13" customWidth="1"/>
    <col min="770" max="770" width="6.6640625" style="13" customWidth="1"/>
    <col min="771" max="771" width="51" style="13" customWidth="1"/>
    <col min="772" max="772" width="47.33203125" style="13" customWidth="1"/>
    <col min="773" max="773" width="18.5" style="13" customWidth="1"/>
    <col min="774" max="774" width="11.83203125" style="13" customWidth="1"/>
    <col min="775" max="1024" width="9.1640625" style="13"/>
    <col min="1025" max="1025" width="11.83203125" style="13" customWidth="1"/>
    <col min="1026" max="1026" width="6.6640625" style="13" customWidth="1"/>
    <col min="1027" max="1027" width="51" style="13" customWidth="1"/>
    <col min="1028" max="1028" width="47.33203125" style="13" customWidth="1"/>
    <col min="1029" max="1029" width="18.5" style="13" customWidth="1"/>
    <col min="1030" max="1030" width="11.83203125" style="13" customWidth="1"/>
    <col min="1031" max="1280" width="9.1640625" style="13"/>
    <col min="1281" max="1281" width="11.83203125" style="13" customWidth="1"/>
    <col min="1282" max="1282" width="6.6640625" style="13" customWidth="1"/>
    <col min="1283" max="1283" width="51" style="13" customWidth="1"/>
    <col min="1284" max="1284" width="47.33203125" style="13" customWidth="1"/>
    <col min="1285" max="1285" width="18.5" style="13" customWidth="1"/>
    <col min="1286" max="1286" width="11.83203125" style="13" customWidth="1"/>
    <col min="1287" max="1536" width="9.1640625" style="13"/>
    <col min="1537" max="1537" width="11.83203125" style="13" customWidth="1"/>
    <col min="1538" max="1538" width="6.6640625" style="13" customWidth="1"/>
    <col min="1539" max="1539" width="51" style="13" customWidth="1"/>
    <col min="1540" max="1540" width="47.33203125" style="13" customWidth="1"/>
    <col min="1541" max="1541" width="18.5" style="13" customWidth="1"/>
    <col min="1542" max="1542" width="11.83203125" style="13" customWidth="1"/>
    <col min="1543" max="1792" width="9.1640625" style="13"/>
    <col min="1793" max="1793" width="11.83203125" style="13" customWidth="1"/>
    <col min="1794" max="1794" width="6.6640625" style="13" customWidth="1"/>
    <col min="1795" max="1795" width="51" style="13" customWidth="1"/>
    <col min="1796" max="1796" width="47.33203125" style="13" customWidth="1"/>
    <col min="1797" max="1797" width="18.5" style="13" customWidth="1"/>
    <col min="1798" max="1798" width="11.83203125" style="13" customWidth="1"/>
    <col min="1799" max="2048" width="9.1640625" style="13"/>
    <col min="2049" max="2049" width="11.83203125" style="13" customWidth="1"/>
    <col min="2050" max="2050" width="6.6640625" style="13" customWidth="1"/>
    <col min="2051" max="2051" width="51" style="13" customWidth="1"/>
    <col min="2052" max="2052" width="47.33203125" style="13" customWidth="1"/>
    <col min="2053" max="2053" width="18.5" style="13" customWidth="1"/>
    <col min="2054" max="2054" width="11.83203125" style="13" customWidth="1"/>
    <col min="2055" max="2304" width="9.1640625" style="13"/>
    <col min="2305" max="2305" width="11.83203125" style="13" customWidth="1"/>
    <col min="2306" max="2306" width="6.6640625" style="13" customWidth="1"/>
    <col min="2307" max="2307" width="51" style="13" customWidth="1"/>
    <col min="2308" max="2308" width="47.33203125" style="13" customWidth="1"/>
    <col min="2309" max="2309" width="18.5" style="13" customWidth="1"/>
    <col min="2310" max="2310" width="11.83203125" style="13" customWidth="1"/>
    <col min="2311" max="2560" width="9.1640625" style="13"/>
    <col min="2561" max="2561" width="11.83203125" style="13" customWidth="1"/>
    <col min="2562" max="2562" width="6.6640625" style="13" customWidth="1"/>
    <col min="2563" max="2563" width="51" style="13" customWidth="1"/>
    <col min="2564" max="2564" width="47.33203125" style="13" customWidth="1"/>
    <col min="2565" max="2565" width="18.5" style="13" customWidth="1"/>
    <col min="2566" max="2566" width="11.83203125" style="13" customWidth="1"/>
    <col min="2567" max="2816" width="9.1640625" style="13"/>
    <col min="2817" max="2817" width="11.83203125" style="13" customWidth="1"/>
    <col min="2818" max="2818" width="6.6640625" style="13" customWidth="1"/>
    <col min="2819" max="2819" width="51" style="13" customWidth="1"/>
    <col min="2820" max="2820" width="47.33203125" style="13" customWidth="1"/>
    <col min="2821" max="2821" width="18.5" style="13" customWidth="1"/>
    <col min="2822" max="2822" width="11.83203125" style="13" customWidth="1"/>
    <col min="2823" max="3072" width="9.1640625" style="13"/>
    <col min="3073" max="3073" width="11.83203125" style="13" customWidth="1"/>
    <col min="3074" max="3074" width="6.6640625" style="13" customWidth="1"/>
    <col min="3075" max="3075" width="51" style="13" customWidth="1"/>
    <col min="3076" max="3076" width="47.33203125" style="13" customWidth="1"/>
    <col min="3077" max="3077" width="18.5" style="13" customWidth="1"/>
    <col min="3078" max="3078" width="11.83203125" style="13" customWidth="1"/>
    <col min="3079" max="3328" width="9.1640625" style="13"/>
    <col min="3329" max="3329" width="11.83203125" style="13" customWidth="1"/>
    <col min="3330" max="3330" width="6.6640625" style="13" customWidth="1"/>
    <col min="3331" max="3331" width="51" style="13" customWidth="1"/>
    <col min="3332" max="3332" width="47.33203125" style="13" customWidth="1"/>
    <col min="3333" max="3333" width="18.5" style="13" customWidth="1"/>
    <col min="3334" max="3334" width="11.83203125" style="13" customWidth="1"/>
    <col min="3335" max="3584" width="9.1640625" style="13"/>
    <col min="3585" max="3585" width="11.83203125" style="13" customWidth="1"/>
    <col min="3586" max="3586" width="6.6640625" style="13" customWidth="1"/>
    <col min="3587" max="3587" width="51" style="13" customWidth="1"/>
    <col min="3588" max="3588" width="47.33203125" style="13" customWidth="1"/>
    <col min="3589" max="3589" width="18.5" style="13" customWidth="1"/>
    <col min="3590" max="3590" width="11.83203125" style="13" customWidth="1"/>
    <col min="3591" max="3840" width="9.1640625" style="13"/>
    <col min="3841" max="3841" width="11.83203125" style="13" customWidth="1"/>
    <col min="3842" max="3842" width="6.6640625" style="13" customWidth="1"/>
    <col min="3843" max="3843" width="51" style="13" customWidth="1"/>
    <col min="3844" max="3844" width="47.33203125" style="13" customWidth="1"/>
    <col min="3845" max="3845" width="18.5" style="13" customWidth="1"/>
    <col min="3846" max="3846" width="11.83203125" style="13" customWidth="1"/>
    <col min="3847" max="4096" width="9.1640625" style="13"/>
    <col min="4097" max="4097" width="11.83203125" style="13" customWidth="1"/>
    <col min="4098" max="4098" width="6.6640625" style="13" customWidth="1"/>
    <col min="4099" max="4099" width="51" style="13" customWidth="1"/>
    <col min="4100" max="4100" width="47.33203125" style="13" customWidth="1"/>
    <col min="4101" max="4101" width="18.5" style="13" customWidth="1"/>
    <col min="4102" max="4102" width="11.83203125" style="13" customWidth="1"/>
    <col min="4103" max="4352" width="9.1640625" style="13"/>
    <col min="4353" max="4353" width="11.83203125" style="13" customWidth="1"/>
    <col min="4354" max="4354" width="6.6640625" style="13" customWidth="1"/>
    <col min="4355" max="4355" width="51" style="13" customWidth="1"/>
    <col min="4356" max="4356" width="47.33203125" style="13" customWidth="1"/>
    <col min="4357" max="4357" width="18.5" style="13" customWidth="1"/>
    <col min="4358" max="4358" width="11.83203125" style="13" customWidth="1"/>
    <col min="4359" max="4608" width="9.1640625" style="13"/>
    <col min="4609" max="4609" width="11.83203125" style="13" customWidth="1"/>
    <col min="4610" max="4610" width="6.6640625" style="13" customWidth="1"/>
    <col min="4611" max="4611" width="51" style="13" customWidth="1"/>
    <col min="4612" max="4612" width="47.33203125" style="13" customWidth="1"/>
    <col min="4613" max="4613" width="18.5" style="13" customWidth="1"/>
    <col min="4614" max="4614" width="11.83203125" style="13" customWidth="1"/>
    <col min="4615" max="4864" width="9.1640625" style="13"/>
    <col min="4865" max="4865" width="11.83203125" style="13" customWidth="1"/>
    <col min="4866" max="4866" width="6.6640625" style="13" customWidth="1"/>
    <col min="4867" max="4867" width="51" style="13" customWidth="1"/>
    <col min="4868" max="4868" width="47.33203125" style="13" customWidth="1"/>
    <col min="4869" max="4869" width="18.5" style="13" customWidth="1"/>
    <col min="4870" max="4870" width="11.83203125" style="13" customWidth="1"/>
    <col min="4871" max="5120" width="9.1640625" style="13"/>
    <col min="5121" max="5121" width="11.83203125" style="13" customWidth="1"/>
    <col min="5122" max="5122" width="6.6640625" style="13" customWidth="1"/>
    <col min="5123" max="5123" width="51" style="13" customWidth="1"/>
    <col min="5124" max="5124" width="47.33203125" style="13" customWidth="1"/>
    <col min="5125" max="5125" width="18.5" style="13" customWidth="1"/>
    <col min="5126" max="5126" width="11.83203125" style="13" customWidth="1"/>
    <col min="5127" max="5376" width="9.1640625" style="13"/>
    <col min="5377" max="5377" width="11.83203125" style="13" customWidth="1"/>
    <col min="5378" max="5378" width="6.6640625" style="13" customWidth="1"/>
    <col min="5379" max="5379" width="51" style="13" customWidth="1"/>
    <col min="5380" max="5380" width="47.33203125" style="13" customWidth="1"/>
    <col min="5381" max="5381" width="18.5" style="13" customWidth="1"/>
    <col min="5382" max="5382" width="11.83203125" style="13" customWidth="1"/>
    <col min="5383" max="5632" width="9.1640625" style="13"/>
    <col min="5633" max="5633" width="11.83203125" style="13" customWidth="1"/>
    <col min="5634" max="5634" width="6.6640625" style="13" customWidth="1"/>
    <col min="5635" max="5635" width="51" style="13" customWidth="1"/>
    <col min="5636" max="5636" width="47.33203125" style="13" customWidth="1"/>
    <col min="5637" max="5637" width="18.5" style="13" customWidth="1"/>
    <col min="5638" max="5638" width="11.83203125" style="13" customWidth="1"/>
    <col min="5639" max="5888" width="9.1640625" style="13"/>
    <col min="5889" max="5889" width="11.83203125" style="13" customWidth="1"/>
    <col min="5890" max="5890" width="6.6640625" style="13" customWidth="1"/>
    <col min="5891" max="5891" width="51" style="13" customWidth="1"/>
    <col min="5892" max="5892" width="47.33203125" style="13" customWidth="1"/>
    <col min="5893" max="5893" width="18.5" style="13" customWidth="1"/>
    <col min="5894" max="5894" width="11.83203125" style="13" customWidth="1"/>
    <col min="5895" max="6144" width="9.1640625" style="13"/>
    <col min="6145" max="6145" width="11.83203125" style="13" customWidth="1"/>
    <col min="6146" max="6146" width="6.6640625" style="13" customWidth="1"/>
    <col min="6147" max="6147" width="51" style="13" customWidth="1"/>
    <col min="6148" max="6148" width="47.33203125" style="13" customWidth="1"/>
    <col min="6149" max="6149" width="18.5" style="13" customWidth="1"/>
    <col min="6150" max="6150" width="11.83203125" style="13" customWidth="1"/>
    <col min="6151" max="6400" width="9.1640625" style="13"/>
    <col min="6401" max="6401" width="11.83203125" style="13" customWidth="1"/>
    <col min="6402" max="6402" width="6.6640625" style="13" customWidth="1"/>
    <col min="6403" max="6403" width="51" style="13" customWidth="1"/>
    <col min="6404" max="6404" width="47.33203125" style="13" customWidth="1"/>
    <col min="6405" max="6405" width="18.5" style="13" customWidth="1"/>
    <col min="6406" max="6406" width="11.83203125" style="13" customWidth="1"/>
    <col min="6407" max="6656" width="9.1640625" style="13"/>
    <col min="6657" max="6657" width="11.83203125" style="13" customWidth="1"/>
    <col min="6658" max="6658" width="6.6640625" style="13" customWidth="1"/>
    <col min="6659" max="6659" width="51" style="13" customWidth="1"/>
    <col min="6660" max="6660" width="47.33203125" style="13" customWidth="1"/>
    <col min="6661" max="6661" width="18.5" style="13" customWidth="1"/>
    <col min="6662" max="6662" width="11.83203125" style="13" customWidth="1"/>
    <col min="6663" max="6912" width="9.1640625" style="13"/>
    <col min="6913" max="6913" width="11.83203125" style="13" customWidth="1"/>
    <col min="6914" max="6914" width="6.6640625" style="13" customWidth="1"/>
    <col min="6915" max="6915" width="51" style="13" customWidth="1"/>
    <col min="6916" max="6916" width="47.33203125" style="13" customWidth="1"/>
    <col min="6917" max="6917" width="18.5" style="13" customWidth="1"/>
    <col min="6918" max="6918" width="11.83203125" style="13" customWidth="1"/>
    <col min="6919" max="7168" width="9.1640625" style="13"/>
    <col min="7169" max="7169" width="11.83203125" style="13" customWidth="1"/>
    <col min="7170" max="7170" width="6.6640625" style="13" customWidth="1"/>
    <col min="7171" max="7171" width="51" style="13" customWidth="1"/>
    <col min="7172" max="7172" width="47.33203125" style="13" customWidth="1"/>
    <col min="7173" max="7173" width="18.5" style="13" customWidth="1"/>
    <col min="7174" max="7174" width="11.83203125" style="13" customWidth="1"/>
    <col min="7175" max="7424" width="9.1640625" style="13"/>
    <col min="7425" max="7425" width="11.83203125" style="13" customWidth="1"/>
    <col min="7426" max="7426" width="6.6640625" style="13" customWidth="1"/>
    <col min="7427" max="7427" width="51" style="13" customWidth="1"/>
    <col min="7428" max="7428" width="47.33203125" style="13" customWidth="1"/>
    <col min="7429" max="7429" width="18.5" style="13" customWidth="1"/>
    <col min="7430" max="7430" width="11.83203125" style="13" customWidth="1"/>
    <col min="7431" max="7680" width="9.1640625" style="13"/>
    <col min="7681" max="7681" width="11.83203125" style="13" customWidth="1"/>
    <col min="7682" max="7682" width="6.6640625" style="13" customWidth="1"/>
    <col min="7683" max="7683" width="51" style="13" customWidth="1"/>
    <col min="7684" max="7684" width="47.33203125" style="13" customWidth="1"/>
    <col min="7685" max="7685" width="18.5" style="13" customWidth="1"/>
    <col min="7686" max="7686" width="11.83203125" style="13" customWidth="1"/>
    <col min="7687" max="7936" width="9.1640625" style="13"/>
    <col min="7937" max="7937" width="11.83203125" style="13" customWidth="1"/>
    <col min="7938" max="7938" width="6.6640625" style="13" customWidth="1"/>
    <col min="7939" max="7939" width="51" style="13" customWidth="1"/>
    <col min="7940" max="7940" width="47.33203125" style="13" customWidth="1"/>
    <col min="7941" max="7941" width="18.5" style="13" customWidth="1"/>
    <col min="7942" max="7942" width="11.83203125" style="13" customWidth="1"/>
    <col min="7943" max="8192" width="9.1640625" style="13"/>
    <col min="8193" max="8193" width="11.83203125" style="13" customWidth="1"/>
    <col min="8194" max="8194" width="6.6640625" style="13" customWidth="1"/>
    <col min="8195" max="8195" width="51" style="13" customWidth="1"/>
    <col min="8196" max="8196" width="47.33203125" style="13" customWidth="1"/>
    <col min="8197" max="8197" width="18.5" style="13" customWidth="1"/>
    <col min="8198" max="8198" width="11.83203125" style="13" customWidth="1"/>
    <col min="8199" max="8448" width="9.1640625" style="13"/>
    <col min="8449" max="8449" width="11.83203125" style="13" customWidth="1"/>
    <col min="8450" max="8450" width="6.6640625" style="13" customWidth="1"/>
    <col min="8451" max="8451" width="51" style="13" customWidth="1"/>
    <col min="8452" max="8452" width="47.33203125" style="13" customWidth="1"/>
    <col min="8453" max="8453" width="18.5" style="13" customWidth="1"/>
    <col min="8454" max="8454" width="11.83203125" style="13" customWidth="1"/>
    <col min="8455" max="8704" width="9.1640625" style="13"/>
    <col min="8705" max="8705" width="11.83203125" style="13" customWidth="1"/>
    <col min="8706" max="8706" width="6.6640625" style="13" customWidth="1"/>
    <col min="8707" max="8707" width="51" style="13" customWidth="1"/>
    <col min="8708" max="8708" width="47.33203125" style="13" customWidth="1"/>
    <col min="8709" max="8709" width="18.5" style="13" customWidth="1"/>
    <col min="8710" max="8710" width="11.83203125" style="13" customWidth="1"/>
    <col min="8711" max="8960" width="9.1640625" style="13"/>
    <col min="8961" max="8961" width="11.83203125" style="13" customWidth="1"/>
    <col min="8962" max="8962" width="6.6640625" style="13" customWidth="1"/>
    <col min="8963" max="8963" width="51" style="13" customWidth="1"/>
    <col min="8964" max="8964" width="47.33203125" style="13" customWidth="1"/>
    <col min="8965" max="8965" width="18.5" style="13" customWidth="1"/>
    <col min="8966" max="8966" width="11.83203125" style="13" customWidth="1"/>
    <col min="8967" max="9216" width="9.1640625" style="13"/>
    <col min="9217" max="9217" width="11.83203125" style="13" customWidth="1"/>
    <col min="9218" max="9218" width="6.6640625" style="13" customWidth="1"/>
    <col min="9219" max="9219" width="51" style="13" customWidth="1"/>
    <col min="9220" max="9220" width="47.33203125" style="13" customWidth="1"/>
    <col min="9221" max="9221" width="18.5" style="13" customWidth="1"/>
    <col min="9222" max="9222" width="11.83203125" style="13" customWidth="1"/>
    <col min="9223" max="9472" width="9.1640625" style="13"/>
    <col min="9473" max="9473" width="11.83203125" style="13" customWidth="1"/>
    <col min="9474" max="9474" width="6.6640625" style="13" customWidth="1"/>
    <col min="9475" max="9475" width="51" style="13" customWidth="1"/>
    <col min="9476" max="9476" width="47.33203125" style="13" customWidth="1"/>
    <col min="9477" max="9477" width="18.5" style="13" customWidth="1"/>
    <col min="9478" max="9478" width="11.83203125" style="13" customWidth="1"/>
    <col min="9479" max="9728" width="9.1640625" style="13"/>
    <col min="9729" max="9729" width="11.83203125" style="13" customWidth="1"/>
    <col min="9730" max="9730" width="6.6640625" style="13" customWidth="1"/>
    <col min="9731" max="9731" width="51" style="13" customWidth="1"/>
    <col min="9732" max="9732" width="47.33203125" style="13" customWidth="1"/>
    <col min="9733" max="9733" width="18.5" style="13" customWidth="1"/>
    <col min="9734" max="9734" width="11.83203125" style="13" customWidth="1"/>
    <col min="9735" max="9984" width="9.1640625" style="13"/>
    <col min="9985" max="9985" width="11.83203125" style="13" customWidth="1"/>
    <col min="9986" max="9986" width="6.6640625" style="13" customWidth="1"/>
    <col min="9987" max="9987" width="51" style="13" customWidth="1"/>
    <col min="9988" max="9988" width="47.33203125" style="13" customWidth="1"/>
    <col min="9989" max="9989" width="18.5" style="13" customWidth="1"/>
    <col min="9990" max="9990" width="11.83203125" style="13" customWidth="1"/>
    <col min="9991" max="10240" width="9.1640625" style="13"/>
    <col min="10241" max="10241" width="11.83203125" style="13" customWidth="1"/>
    <col min="10242" max="10242" width="6.6640625" style="13" customWidth="1"/>
    <col min="10243" max="10243" width="51" style="13" customWidth="1"/>
    <col min="10244" max="10244" width="47.33203125" style="13" customWidth="1"/>
    <col min="10245" max="10245" width="18.5" style="13" customWidth="1"/>
    <col min="10246" max="10246" width="11.83203125" style="13" customWidth="1"/>
    <col min="10247" max="10496" width="9.1640625" style="13"/>
    <col min="10497" max="10497" width="11.83203125" style="13" customWidth="1"/>
    <col min="10498" max="10498" width="6.6640625" style="13" customWidth="1"/>
    <col min="10499" max="10499" width="51" style="13" customWidth="1"/>
    <col min="10500" max="10500" width="47.33203125" style="13" customWidth="1"/>
    <col min="10501" max="10501" width="18.5" style="13" customWidth="1"/>
    <col min="10502" max="10502" width="11.83203125" style="13" customWidth="1"/>
    <col min="10503" max="10752" width="9.1640625" style="13"/>
    <col min="10753" max="10753" width="11.83203125" style="13" customWidth="1"/>
    <col min="10754" max="10754" width="6.6640625" style="13" customWidth="1"/>
    <col min="10755" max="10755" width="51" style="13" customWidth="1"/>
    <col min="10756" max="10756" width="47.33203125" style="13" customWidth="1"/>
    <col min="10757" max="10757" width="18.5" style="13" customWidth="1"/>
    <col min="10758" max="10758" width="11.83203125" style="13" customWidth="1"/>
    <col min="10759" max="11008" width="9.1640625" style="13"/>
    <col min="11009" max="11009" width="11.83203125" style="13" customWidth="1"/>
    <col min="11010" max="11010" width="6.6640625" style="13" customWidth="1"/>
    <col min="11011" max="11011" width="51" style="13" customWidth="1"/>
    <col min="11012" max="11012" width="47.33203125" style="13" customWidth="1"/>
    <col min="11013" max="11013" width="18.5" style="13" customWidth="1"/>
    <col min="11014" max="11014" width="11.83203125" style="13" customWidth="1"/>
    <col min="11015" max="11264" width="9.1640625" style="13"/>
    <col min="11265" max="11265" width="11.83203125" style="13" customWidth="1"/>
    <col min="11266" max="11266" width="6.6640625" style="13" customWidth="1"/>
    <col min="11267" max="11267" width="51" style="13" customWidth="1"/>
    <col min="11268" max="11268" width="47.33203125" style="13" customWidth="1"/>
    <col min="11269" max="11269" width="18.5" style="13" customWidth="1"/>
    <col min="11270" max="11270" width="11.83203125" style="13" customWidth="1"/>
    <col min="11271" max="11520" width="9.1640625" style="13"/>
    <col min="11521" max="11521" width="11.83203125" style="13" customWidth="1"/>
    <col min="11522" max="11522" width="6.6640625" style="13" customWidth="1"/>
    <col min="11523" max="11523" width="51" style="13" customWidth="1"/>
    <col min="11524" max="11524" width="47.33203125" style="13" customWidth="1"/>
    <col min="11525" max="11525" width="18.5" style="13" customWidth="1"/>
    <col min="11526" max="11526" width="11.83203125" style="13" customWidth="1"/>
    <col min="11527" max="11776" width="9.1640625" style="13"/>
    <col min="11777" max="11777" width="11.83203125" style="13" customWidth="1"/>
    <col min="11778" max="11778" width="6.6640625" style="13" customWidth="1"/>
    <col min="11779" max="11779" width="51" style="13" customWidth="1"/>
    <col min="11780" max="11780" width="47.33203125" style="13" customWidth="1"/>
    <col min="11781" max="11781" width="18.5" style="13" customWidth="1"/>
    <col min="11782" max="11782" width="11.83203125" style="13" customWidth="1"/>
    <col min="11783" max="12032" width="9.1640625" style="13"/>
    <col min="12033" max="12033" width="11.83203125" style="13" customWidth="1"/>
    <col min="12034" max="12034" width="6.6640625" style="13" customWidth="1"/>
    <col min="12035" max="12035" width="51" style="13" customWidth="1"/>
    <col min="12036" max="12036" width="47.33203125" style="13" customWidth="1"/>
    <col min="12037" max="12037" width="18.5" style="13" customWidth="1"/>
    <col min="12038" max="12038" width="11.83203125" style="13" customWidth="1"/>
    <col min="12039" max="12288" width="9.1640625" style="13"/>
    <col min="12289" max="12289" width="11.83203125" style="13" customWidth="1"/>
    <col min="12290" max="12290" width="6.6640625" style="13" customWidth="1"/>
    <col min="12291" max="12291" width="51" style="13" customWidth="1"/>
    <col min="12292" max="12292" width="47.33203125" style="13" customWidth="1"/>
    <col min="12293" max="12293" width="18.5" style="13" customWidth="1"/>
    <col min="12294" max="12294" width="11.83203125" style="13" customWidth="1"/>
    <col min="12295" max="12544" width="9.1640625" style="13"/>
    <col min="12545" max="12545" width="11.83203125" style="13" customWidth="1"/>
    <col min="12546" max="12546" width="6.6640625" style="13" customWidth="1"/>
    <col min="12547" max="12547" width="51" style="13" customWidth="1"/>
    <col min="12548" max="12548" width="47.33203125" style="13" customWidth="1"/>
    <col min="12549" max="12549" width="18.5" style="13" customWidth="1"/>
    <col min="12550" max="12550" width="11.83203125" style="13" customWidth="1"/>
    <col min="12551" max="12800" width="9.1640625" style="13"/>
    <col min="12801" max="12801" width="11.83203125" style="13" customWidth="1"/>
    <col min="12802" max="12802" width="6.6640625" style="13" customWidth="1"/>
    <col min="12803" max="12803" width="51" style="13" customWidth="1"/>
    <col min="12804" max="12804" width="47.33203125" style="13" customWidth="1"/>
    <col min="12805" max="12805" width="18.5" style="13" customWidth="1"/>
    <col min="12806" max="12806" width="11.83203125" style="13" customWidth="1"/>
    <col min="12807" max="13056" width="9.1640625" style="13"/>
    <col min="13057" max="13057" width="11.83203125" style="13" customWidth="1"/>
    <col min="13058" max="13058" width="6.6640625" style="13" customWidth="1"/>
    <col min="13059" max="13059" width="51" style="13" customWidth="1"/>
    <col min="13060" max="13060" width="47.33203125" style="13" customWidth="1"/>
    <col min="13061" max="13061" width="18.5" style="13" customWidth="1"/>
    <col min="13062" max="13062" width="11.83203125" style="13" customWidth="1"/>
    <col min="13063" max="13312" width="9.1640625" style="13"/>
    <col min="13313" max="13313" width="11.83203125" style="13" customWidth="1"/>
    <col min="13314" max="13314" width="6.6640625" style="13" customWidth="1"/>
    <col min="13315" max="13315" width="51" style="13" customWidth="1"/>
    <col min="13316" max="13316" width="47.33203125" style="13" customWidth="1"/>
    <col min="13317" max="13317" width="18.5" style="13" customWidth="1"/>
    <col min="13318" max="13318" width="11.83203125" style="13" customWidth="1"/>
    <col min="13319" max="13568" width="9.1640625" style="13"/>
    <col min="13569" max="13569" width="11.83203125" style="13" customWidth="1"/>
    <col min="13570" max="13570" width="6.6640625" style="13" customWidth="1"/>
    <col min="13571" max="13571" width="51" style="13" customWidth="1"/>
    <col min="13572" max="13572" width="47.33203125" style="13" customWidth="1"/>
    <col min="13573" max="13573" width="18.5" style="13" customWidth="1"/>
    <col min="13574" max="13574" width="11.83203125" style="13" customWidth="1"/>
    <col min="13575" max="13824" width="9.1640625" style="13"/>
    <col min="13825" max="13825" width="11.83203125" style="13" customWidth="1"/>
    <col min="13826" max="13826" width="6.6640625" style="13" customWidth="1"/>
    <col min="13827" max="13827" width="51" style="13" customWidth="1"/>
    <col min="13828" max="13828" width="47.33203125" style="13" customWidth="1"/>
    <col min="13829" max="13829" width="18.5" style="13" customWidth="1"/>
    <col min="13830" max="13830" width="11.83203125" style="13" customWidth="1"/>
    <col min="13831" max="14080" width="9.1640625" style="13"/>
    <col min="14081" max="14081" width="11.83203125" style="13" customWidth="1"/>
    <col min="14082" max="14082" width="6.6640625" style="13" customWidth="1"/>
    <col min="14083" max="14083" width="51" style="13" customWidth="1"/>
    <col min="14084" max="14084" width="47.33203125" style="13" customWidth="1"/>
    <col min="14085" max="14085" width="18.5" style="13" customWidth="1"/>
    <col min="14086" max="14086" width="11.83203125" style="13" customWidth="1"/>
    <col min="14087" max="14336" width="9.1640625" style="13"/>
    <col min="14337" max="14337" width="11.83203125" style="13" customWidth="1"/>
    <col min="14338" max="14338" width="6.6640625" style="13" customWidth="1"/>
    <col min="14339" max="14339" width="51" style="13" customWidth="1"/>
    <col min="14340" max="14340" width="47.33203125" style="13" customWidth="1"/>
    <col min="14341" max="14341" width="18.5" style="13" customWidth="1"/>
    <col min="14342" max="14342" width="11.83203125" style="13" customWidth="1"/>
    <col min="14343" max="14592" width="9.1640625" style="13"/>
    <col min="14593" max="14593" width="11.83203125" style="13" customWidth="1"/>
    <col min="14594" max="14594" width="6.6640625" style="13" customWidth="1"/>
    <col min="14595" max="14595" width="51" style="13" customWidth="1"/>
    <col min="14596" max="14596" width="47.33203125" style="13" customWidth="1"/>
    <col min="14597" max="14597" width="18.5" style="13" customWidth="1"/>
    <col min="14598" max="14598" width="11.83203125" style="13" customWidth="1"/>
    <col min="14599" max="14848" width="9.1640625" style="13"/>
    <col min="14849" max="14849" width="11.83203125" style="13" customWidth="1"/>
    <col min="14850" max="14850" width="6.6640625" style="13" customWidth="1"/>
    <col min="14851" max="14851" width="51" style="13" customWidth="1"/>
    <col min="14852" max="14852" width="47.33203125" style="13" customWidth="1"/>
    <col min="14853" max="14853" width="18.5" style="13" customWidth="1"/>
    <col min="14854" max="14854" width="11.83203125" style="13" customWidth="1"/>
    <col min="14855" max="15104" width="9.1640625" style="13"/>
    <col min="15105" max="15105" width="11.83203125" style="13" customWidth="1"/>
    <col min="15106" max="15106" width="6.6640625" style="13" customWidth="1"/>
    <col min="15107" max="15107" width="51" style="13" customWidth="1"/>
    <col min="15108" max="15108" width="47.33203125" style="13" customWidth="1"/>
    <col min="15109" max="15109" width="18.5" style="13" customWidth="1"/>
    <col min="15110" max="15110" width="11.83203125" style="13" customWidth="1"/>
    <col min="15111" max="15360" width="9.1640625" style="13"/>
    <col min="15361" max="15361" width="11.83203125" style="13" customWidth="1"/>
    <col min="15362" max="15362" width="6.6640625" style="13" customWidth="1"/>
    <col min="15363" max="15363" width="51" style="13" customWidth="1"/>
    <col min="15364" max="15364" width="47.33203125" style="13" customWidth="1"/>
    <col min="15365" max="15365" width="18.5" style="13" customWidth="1"/>
    <col min="15366" max="15366" width="11.83203125" style="13" customWidth="1"/>
    <col min="15367" max="15616" width="9.1640625" style="13"/>
    <col min="15617" max="15617" width="11.83203125" style="13" customWidth="1"/>
    <col min="15618" max="15618" width="6.6640625" style="13" customWidth="1"/>
    <col min="15619" max="15619" width="51" style="13" customWidth="1"/>
    <col min="15620" max="15620" width="47.33203125" style="13" customWidth="1"/>
    <col min="15621" max="15621" width="18.5" style="13" customWidth="1"/>
    <col min="15622" max="15622" width="11.83203125" style="13" customWidth="1"/>
    <col min="15623" max="15872" width="9.1640625" style="13"/>
    <col min="15873" max="15873" width="11.83203125" style="13" customWidth="1"/>
    <col min="15874" max="15874" width="6.6640625" style="13" customWidth="1"/>
    <col min="15875" max="15875" width="51" style="13" customWidth="1"/>
    <col min="15876" max="15876" width="47.33203125" style="13" customWidth="1"/>
    <col min="15877" max="15877" width="18.5" style="13" customWidth="1"/>
    <col min="15878" max="15878" width="11.83203125" style="13" customWidth="1"/>
    <col min="15879" max="16128" width="9.1640625" style="13"/>
    <col min="16129" max="16129" width="11.83203125" style="13" customWidth="1"/>
    <col min="16130" max="16130" width="6.6640625" style="13" customWidth="1"/>
    <col min="16131" max="16131" width="51" style="13" customWidth="1"/>
    <col min="16132" max="16132" width="47.33203125" style="13" customWidth="1"/>
    <col min="16133" max="16133" width="18.5" style="13" customWidth="1"/>
    <col min="16134" max="16134" width="11.83203125" style="13" customWidth="1"/>
    <col min="16135" max="16384" width="9.1640625" style="13"/>
  </cols>
  <sheetData>
    <row r="1" spans="1:6" ht="39.75" customHeight="1" x14ac:dyDescent="0.15">
      <c r="B1" s="16"/>
      <c r="C1" s="16" t="s">
        <v>59</v>
      </c>
      <c r="D1" s="16"/>
      <c r="E1" s="16"/>
    </row>
    <row r="2" spans="1:6" ht="90.75" customHeight="1" x14ac:dyDescent="0.15">
      <c r="B2" s="16"/>
      <c r="C2" s="16" t="s">
        <v>895</v>
      </c>
      <c r="D2" s="16"/>
      <c r="E2" s="16"/>
    </row>
    <row r="4" spans="1:6" s="14" customFormat="1" ht="25.5" customHeight="1" x14ac:dyDescent="0.15">
      <c r="A4" s="17"/>
      <c r="B4" s="18" t="s">
        <v>19</v>
      </c>
      <c r="C4" s="18" t="s">
        <v>20</v>
      </c>
      <c r="D4" s="19" t="s">
        <v>21</v>
      </c>
      <c r="E4" s="20" t="s">
        <v>22</v>
      </c>
      <c r="F4" s="17"/>
    </row>
    <row r="5" spans="1:6" ht="33.75" customHeight="1" x14ac:dyDescent="0.15">
      <c r="B5" s="21">
        <v>1</v>
      </c>
      <c r="C5" s="18" t="s">
        <v>23</v>
      </c>
      <c r="D5" s="18" t="s">
        <v>52</v>
      </c>
      <c r="E5" s="138" t="e">
        <f>'A - OŠ Marin Držić'!#REF!</f>
        <v>#REF!</v>
      </c>
    </row>
    <row r="6" spans="1:6" ht="33.75" customHeight="1" x14ac:dyDescent="0.15">
      <c r="B6" s="21">
        <v>2</v>
      </c>
      <c r="C6" s="18" t="s">
        <v>24</v>
      </c>
      <c r="D6" s="18" t="s">
        <v>53</v>
      </c>
      <c r="E6" s="138">
        <f>'B - OŠ Marin Getaldić'!J105</f>
        <v>0</v>
      </c>
    </row>
    <row r="7" spans="1:6" ht="33.75" customHeight="1" x14ac:dyDescent="0.15">
      <c r="B7" s="21">
        <v>3</v>
      </c>
      <c r="C7" s="18" t="s">
        <v>25</v>
      </c>
      <c r="D7" s="18" t="s">
        <v>54</v>
      </c>
      <c r="E7" s="138">
        <f>'C - OŠ Ivan Gundulić'!J126</f>
        <v>0</v>
      </c>
    </row>
    <row r="8" spans="1:6" ht="33.75" customHeight="1" x14ac:dyDescent="0.15">
      <c r="B8" s="21">
        <v>4</v>
      </c>
      <c r="C8" s="18" t="s">
        <v>26</v>
      </c>
      <c r="D8" s="18" t="s">
        <v>27</v>
      </c>
      <c r="E8" s="138">
        <f>'D - OŠ Lapad'!J126</f>
        <v>0</v>
      </c>
    </row>
    <row r="9" spans="1:6" ht="33.75" customHeight="1" x14ac:dyDescent="0.15">
      <c r="B9" s="21">
        <v>5</v>
      </c>
      <c r="C9" s="18" t="s">
        <v>28</v>
      </c>
      <c r="D9" s="18" t="s">
        <v>55</v>
      </c>
      <c r="E9" s="138">
        <f>'E - OŠ Antun Masle'!J90</f>
        <v>0</v>
      </c>
    </row>
    <row r="10" spans="1:6" ht="33.75" customHeight="1" x14ac:dyDescent="0.15">
      <c r="B10" s="21">
        <v>6</v>
      </c>
      <c r="C10" s="18" t="s">
        <v>29</v>
      </c>
      <c r="D10" s="18" t="s">
        <v>30</v>
      </c>
      <c r="E10" s="138">
        <f>'F - OŠ Mokošica'!J98</f>
        <v>0</v>
      </c>
    </row>
    <row r="11" spans="1:6" ht="33.75" customHeight="1" thickBot="1" x14ac:dyDescent="0.2">
      <c r="B11" s="22">
        <v>7</v>
      </c>
      <c r="C11" s="18" t="s">
        <v>50</v>
      </c>
      <c r="D11" s="23" t="s">
        <v>51</v>
      </c>
      <c r="E11" s="139">
        <f>'G - OŠ Montovjerna'!J100</f>
        <v>0</v>
      </c>
    </row>
    <row r="12" spans="1:6" ht="42" customHeight="1" thickTop="1" x14ac:dyDescent="0.15">
      <c r="B12" s="521" t="s">
        <v>31</v>
      </c>
      <c r="C12" s="522"/>
      <c r="D12" s="523"/>
      <c r="E12" s="140" t="e">
        <f>SUM(E5:E11)</f>
        <v>#REF!</v>
      </c>
    </row>
  </sheetData>
  <mergeCells count="1">
    <mergeCell ref="B12:D12"/>
  </mergeCells>
  <pageMargins left="1" right="1" top="1" bottom="1" header="0.5" footer="0.5"/>
  <pageSetup paperSize="9" scale="8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A - OŠ Marin Držić</vt:lpstr>
      <vt:lpstr>B - OŠ Marin Getaldić</vt:lpstr>
      <vt:lpstr>C - OŠ Ivan Gundulić</vt:lpstr>
      <vt:lpstr>D - OŠ Lapad</vt:lpstr>
      <vt:lpstr>E - OŠ Antun Masle</vt:lpstr>
      <vt:lpstr>F - OŠ Mokošica</vt:lpstr>
      <vt:lpstr>G - OŠ Montovjerna</vt:lpstr>
      <vt:lpstr>Rekapitulacija</vt:lpstr>
      <vt:lpstr>'B - OŠ Marin Getaldić'!Print_Area</vt:lpstr>
      <vt:lpstr>'C - OŠ Ivan Gundulić'!Print_Area</vt:lpstr>
      <vt:lpstr>'D - OŠ Lapad'!Print_Area</vt:lpstr>
      <vt:lpstr>'E - OŠ Antun Masle'!Print_Area</vt:lpstr>
      <vt:lpstr>'F - OŠ Mokošica'!Print_Area</vt:lpstr>
      <vt:lpstr>'G - OŠ Montovjerna'!Print_Area</vt:lpstr>
      <vt:lpstr>Rekapitulacija!Print_Area</vt:lpstr>
      <vt:lpstr>'A - OŠ Marin Držić'!Print_Titles</vt:lpstr>
      <vt:lpstr>'B - OŠ Marin Getaldić'!Print_Titles</vt:lpstr>
      <vt:lpstr>'C - OŠ Ivan Gundulić'!Print_Titles</vt:lpstr>
      <vt:lpstr>'D - OŠ Lapad'!Print_Titles</vt:lpstr>
      <vt:lpstr>'E - OŠ Antun Masle'!Print_Titles</vt:lpstr>
      <vt:lpstr>'F - OŠ Mokošica'!Print_Titles</vt:lpstr>
      <vt:lpstr>'G - OŠ Montovjerna'!Print_Titles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Zvono</dc:creator>
  <cp:lastModifiedBy>Ana Zupčić</cp:lastModifiedBy>
  <cp:lastPrinted>2024-07-01T05:33:55Z</cp:lastPrinted>
  <dcterms:created xsi:type="dcterms:W3CDTF">2020-07-07T09:47:18Z</dcterms:created>
  <dcterms:modified xsi:type="dcterms:W3CDTF">2024-07-10T17:03:35Z</dcterms:modified>
</cp:coreProperties>
</file>