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701EA370-6E2E-41C8-A207-F2DCE88DD91B}"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E302" i="9" s="1"/>
  <c r="B302" i="9" s="1"/>
  <c r="G302" i="9"/>
  <c r="F302" i="9"/>
  <c r="H301" i="9"/>
  <c r="E301" i="9" s="1"/>
  <c r="B301" i="9" s="1"/>
  <c r="G301" i="9"/>
  <c r="F301" i="9"/>
  <c r="H300" i="9"/>
  <c r="G300" i="9"/>
  <c r="F300" i="9"/>
  <c r="H299" i="9"/>
  <c r="G299" i="9"/>
  <c r="E299" i="9" s="1"/>
  <c r="B299" i="9" s="1"/>
  <c r="F299" i="9"/>
  <c r="H298" i="9"/>
  <c r="G298" i="9"/>
  <c r="F298" i="9"/>
  <c r="H297" i="9"/>
  <c r="E297" i="9" s="1"/>
  <c r="B297" i="9" s="1"/>
  <c r="G297" i="9"/>
  <c r="F297" i="9"/>
  <c r="H296" i="9"/>
  <c r="G296" i="9"/>
  <c r="E296" i="9" s="1"/>
  <c r="B296" i="9" s="1"/>
  <c r="F296" i="9"/>
  <c r="H295" i="9"/>
  <c r="G295" i="9"/>
  <c r="E295" i="9" s="1"/>
  <c r="B295" i="9" s="1"/>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7" i="9"/>
  <c r="F276" i="9"/>
  <c r="L275" i="9"/>
  <c r="H275" i="9"/>
  <c r="F275" i="9"/>
  <c r="F274" i="9"/>
  <c r="I273" i="9"/>
  <c r="E273" i="9" s="1"/>
  <c r="B273" i="9" s="1"/>
  <c r="H273" i="9"/>
  <c r="F273" i="9"/>
  <c r="E272" i="9"/>
  <c r="M271" i="9"/>
  <c r="L271" i="9"/>
  <c r="F271" i="9" s="1"/>
  <c r="B271" i="9" s="1"/>
  <c r="E271" i="9"/>
  <c r="M270" i="9"/>
  <c r="L270" i="9"/>
  <c r="E270" i="9"/>
  <c r="M269" i="9"/>
  <c r="F269" i="9" s="1"/>
  <c r="L269" i="9"/>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E254" i="9"/>
  <c r="M253" i="9"/>
  <c r="F253" i="9" s="1"/>
  <c r="L253" i="9"/>
  <c r="E253" i="9"/>
  <c r="M252" i="9"/>
  <c r="L252" i="9"/>
  <c r="F252" i="9"/>
  <c r="E252" i="9"/>
  <c r="B252" i="9" s="1"/>
  <c r="M251" i="9"/>
  <c r="L251" i="9"/>
  <c r="F251" i="9" s="1"/>
  <c r="B251" i="9" s="1"/>
  <c r="E251" i="9"/>
  <c r="M250" i="9"/>
  <c r="L250" i="9"/>
  <c r="E250" i="9"/>
  <c r="M249" i="9"/>
  <c r="F249" i="9" s="1"/>
  <c r="L249" i="9"/>
  <c r="E249" i="9"/>
  <c r="B249" i="9" s="1"/>
  <c r="M248" i="9"/>
  <c r="L248" i="9"/>
  <c r="F248" i="9"/>
  <c r="E248" i="9"/>
  <c r="B248" i="9" s="1"/>
  <c r="M247" i="9"/>
  <c r="L247" i="9"/>
  <c r="F247" i="9" s="1"/>
  <c r="B247" i="9" s="1"/>
  <c r="E247" i="9"/>
  <c r="M246" i="9"/>
  <c r="L246" i="9"/>
  <c r="E246" i="9"/>
  <c r="M245" i="9"/>
  <c r="F245" i="9" s="1"/>
  <c r="L245" i="9"/>
  <c r="E245" i="9"/>
  <c r="M244" i="9"/>
  <c r="L244" i="9"/>
  <c r="F244" i="9"/>
  <c r="E244" i="9"/>
  <c r="B244" i="9" s="1"/>
  <c r="M243" i="9"/>
  <c r="L243" i="9"/>
  <c r="F243" i="9" s="1"/>
  <c r="B243" i="9" s="1"/>
  <c r="E243" i="9"/>
  <c r="M242" i="9"/>
  <c r="L242" i="9"/>
  <c r="E242" i="9"/>
  <c r="M241" i="9"/>
  <c r="L241" i="9"/>
  <c r="F241" i="9" s="1"/>
  <c r="E241" i="9"/>
  <c r="B241" i="9" s="1"/>
  <c r="M240" i="9"/>
  <c r="L240" i="9"/>
  <c r="F240" i="9"/>
  <c r="E240" i="9"/>
  <c r="B240" i="9" s="1"/>
  <c r="M239" i="9"/>
  <c r="L239" i="9"/>
  <c r="F239" i="9" s="1"/>
  <c r="B239" i="9" s="1"/>
  <c r="E239" i="9"/>
  <c r="M238" i="9"/>
  <c r="L238" i="9"/>
  <c r="E238" i="9"/>
  <c r="M237" i="9"/>
  <c r="L237" i="9"/>
  <c r="F237" i="9" s="1"/>
  <c r="E237" i="9"/>
  <c r="B237" i="9" s="1"/>
  <c r="M236" i="9"/>
  <c r="L236" i="9"/>
  <c r="F236" i="9"/>
  <c r="E236" i="9"/>
  <c r="B236" i="9" s="1"/>
  <c r="M235" i="9"/>
  <c r="L235" i="9"/>
  <c r="F235" i="9" s="1"/>
  <c r="B235" i="9" s="1"/>
  <c r="E235" i="9"/>
  <c r="M234" i="9"/>
  <c r="L234" i="9"/>
  <c r="E234" i="9"/>
  <c r="M233" i="9"/>
  <c r="L233" i="9"/>
  <c r="F233" i="9" s="1"/>
  <c r="E233" i="9"/>
  <c r="B233" i="9" s="1"/>
  <c r="M232" i="9"/>
  <c r="L232" i="9"/>
  <c r="F232" i="9"/>
  <c r="E232" i="9"/>
  <c r="B232" i="9" s="1"/>
  <c r="M231" i="9"/>
  <c r="L231" i="9"/>
  <c r="F231" i="9" s="1"/>
  <c r="B231" i="9" s="1"/>
  <c r="E231" i="9"/>
  <c r="M230" i="9"/>
  <c r="L230" i="9"/>
  <c r="E230" i="9"/>
  <c r="M229" i="9"/>
  <c r="L229" i="9"/>
  <c r="F229" i="9" s="1"/>
  <c r="E229" i="9"/>
  <c r="B229" i="9" s="1"/>
  <c r="M228" i="9"/>
  <c r="L228" i="9"/>
  <c r="F228" i="9"/>
  <c r="E228" i="9"/>
  <c r="B228" i="9" s="1"/>
  <c r="M227" i="9"/>
  <c r="L227" i="9"/>
  <c r="F227" i="9" s="1"/>
  <c r="B227" i="9" s="1"/>
  <c r="E227" i="9"/>
  <c r="M226" i="9"/>
  <c r="L226" i="9"/>
  <c r="E226" i="9"/>
  <c r="M225" i="9"/>
  <c r="L225" i="9"/>
  <c r="F225" i="9" s="1"/>
  <c r="E225" i="9"/>
  <c r="B225" i="9" s="1"/>
  <c r="M224" i="9"/>
  <c r="L224" i="9"/>
  <c r="F224" i="9"/>
  <c r="B224" i="9" s="1"/>
  <c r="E224" i="9"/>
  <c r="M223" i="9"/>
  <c r="L223" i="9"/>
  <c r="E223" i="9"/>
  <c r="M222" i="9"/>
  <c r="F222" i="9" s="1"/>
  <c r="B222" i="9" s="1"/>
  <c r="L222" i="9"/>
  <c r="E222" i="9"/>
  <c r="M221" i="9"/>
  <c r="L221" i="9"/>
  <c r="F221" i="9" s="1"/>
  <c r="E221" i="9"/>
  <c r="M220" i="9"/>
  <c r="L220" i="9"/>
  <c r="F220" i="9"/>
  <c r="B220" i="9" s="1"/>
  <c r="E220" i="9"/>
  <c r="M219" i="9"/>
  <c r="L219" i="9"/>
  <c r="F219" i="9" s="1"/>
  <c r="B219" i="9" s="1"/>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F44" i="9"/>
  <c r="H43" i="9"/>
  <c r="G43" i="9"/>
  <c r="F43" i="9"/>
  <c r="H42" i="9"/>
  <c r="E42" i="9" s="1"/>
  <c r="B42" i="9" s="1"/>
  <c r="G42" i="9"/>
  <c r="F42" i="9"/>
  <c r="H41" i="9"/>
  <c r="G41" i="9"/>
  <c r="F41" i="9"/>
  <c r="E41" i="9"/>
  <c r="B41" i="9" s="1"/>
  <c r="H40" i="9"/>
  <c r="G40" i="9"/>
  <c r="F40" i="9"/>
  <c r="H39" i="9"/>
  <c r="G39" i="9"/>
  <c r="E39" i="9" s="1"/>
  <c r="B39" i="9" s="1"/>
  <c r="F39" i="9"/>
  <c r="H38" i="9"/>
  <c r="E38" i="9" s="1"/>
  <c r="B38" i="9" s="1"/>
  <c r="G38" i="9"/>
  <c r="F38" i="9"/>
  <c r="H37" i="9"/>
  <c r="E37" i="9" s="1"/>
  <c r="B37" i="9" s="1"/>
  <c r="G37" i="9"/>
  <c r="F37" i="9"/>
  <c r="H36" i="9"/>
  <c r="G36" i="9"/>
  <c r="F36" i="9"/>
  <c r="E36" i="9"/>
  <c r="B36" i="9" s="1"/>
  <c r="H35" i="9"/>
  <c r="G35" i="9"/>
  <c r="F35" i="9"/>
  <c r="H34" i="9"/>
  <c r="G34" i="9"/>
  <c r="F34" i="9"/>
  <c r="E34" i="9"/>
  <c r="B34" i="9" s="1"/>
  <c r="H33" i="9"/>
  <c r="G33" i="9"/>
  <c r="F33" i="9"/>
  <c r="H32" i="9"/>
  <c r="G32" i="9"/>
  <c r="F32" i="9"/>
  <c r="H31" i="9"/>
  <c r="G31" i="9"/>
  <c r="E31" i="9" s="1"/>
  <c r="B31" i="9" s="1"/>
  <c r="F31" i="9"/>
  <c r="H30" i="9"/>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G23" i="9"/>
  <c r="E23" i="9" s="1"/>
  <c r="B23" i="9" s="1"/>
  <c r="F23" i="9"/>
  <c r="H22" i="9"/>
  <c r="G22" i="9"/>
  <c r="E22" i="9" s="1"/>
  <c r="B22" i="9" s="1"/>
  <c r="F22" i="9"/>
  <c r="F21" i="9"/>
  <c r="F4" i="9"/>
  <c r="O3" i="9"/>
  <c r="G275" i="9" s="1"/>
  <c r="E275" i="9" s="1"/>
  <c r="I3" i="9"/>
  <c r="H3" i="9"/>
  <c r="G3" i="9"/>
  <c r="D101" i="8"/>
  <c r="C1576" i="1" s="1"/>
  <c r="G1576" i="1" s="1"/>
  <c r="D95" i="8"/>
  <c r="D90" i="8"/>
  <c r="D85" i="8"/>
  <c r="D80" i="8"/>
  <c r="D75" i="8"/>
  <c r="D70" i="8"/>
  <c r="D65" i="8"/>
  <c r="D60" i="8"/>
  <c r="D55" i="8"/>
  <c r="C1530" i="1" s="1"/>
  <c r="D50" i="8"/>
  <c r="D49" i="8" s="1"/>
  <c r="D43" i="8" s="1"/>
  <c r="I35" i="3" s="1"/>
  <c r="D44" i="8"/>
  <c r="D36" i="8"/>
  <c r="D26" i="8"/>
  <c r="D24" i="8" s="1"/>
  <c r="C1499" i="1" s="1"/>
  <c r="D18" i="8"/>
  <c r="D8" i="8"/>
  <c r="E44" i="7"/>
  <c r="D44" i="7"/>
  <c r="E39" i="7"/>
  <c r="D39" i="7"/>
  <c r="E38" i="7"/>
  <c r="D38" i="7"/>
  <c r="E30" i="7"/>
  <c r="D30" i="7"/>
  <c r="E23" i="7"/>
  <c r="E22" i="7" s="1"/>
  <c r="D23" i="7"/>
  <c r="D22" i="7" s="1"/>
  <c r="E14" i="7"/>
  <c r="D14" i="7"/>
  <c r="E7" i="7"/>
  <c r="D7" i="7"/>
  <c r="D6" i="7" s="1"/>
  <c r="D5" i="7" s="1"/>
  <c r="E6" i="7"/>
  <c r="D1437" i="1"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990"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7" i="4"/>
  <c r="E417" i="4"/>
  <c r="D417" i="4"/>
  <c r="E416" i="4"/>
  <c r="D411" i="1" s="1"/>
  <c r="G411" i="1" s="1"/>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H129" i="1" s="1"/>
  <c r="D134" i="4"/>
  <c r="D133" i="4" s="1"/>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G1575" i="1"/>
  <c r="C1575" i="1"/>
  <c r="H1575" i="1" s="1"/>
  <c r="H1574" i="1"/>
  <c r="C1574" i="1"/>
  <c r="G1574" i="1" s="1"/>
  <c r="H1573" i="1"/>
  <c r="G1573" i="1"/>
  <c r="C1573" i="1"/>
  <c r="C1572" i="1"/>
  <c r="G1572" i="1" s="1"/>
  <c r="G1571" i="1"/>
  <c r="C1571" i="1"/>
  <c r="H1571" i="1" s="1"/>
  <c r="C1570" i="1"/>
  <c r="G1570" i="1" s="1"/>
  <c r="H1569" i="1"/>
  <c r="G1569" i="1"/>
  <c r="C1569" i="1"/>
  <c r="C1568" i="1"/>
  <c r="G1568" i="1" s="1"/>
  <c r="G1567" i="1"/>
  <c r="C1567" i="1"/>
  <c r="H1567" i="1" s="1"/>
  <c r="C1566" i="1"/>
  <c r="G1566" i="1" s="1"/>
  <c r="H1565" i="1"/>
  <c r="G1565" i="1"/>
  <c r="C1565" i="1"/>
  <c r="C1564" i="1"/>
  <c r="G1563" i="1"/>
  <c r="C1563" i="1"/>
  <c r="H1563" i="1" s="1"/>
  <c r="C1562" i="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C1536" i="1"/>
  <c r="G1536" i="1" s="1"/>
  <c r="G1535" i="1"/>
  <c r="C1535" i="1"/>
  <c r="H1535" i="1" s="1"/>
  <c r="C1534" i="1"/>
  <c r="G1534" i="1" s="1"/>
  <c r="H1533" i="1"/>
  <c r="G1533" i="1"/>
  <c r="C1533" i="1"/>
  <c r="C1532" i="1"/>
  <c r="C1531" i="1"/>
  <c r="H1531" i="1" s="1"/>
  <c r="H1529" i="1"/>
  <c r="G1529" i="1"/>
  <c r="C1529" i="1"/>
  <c r="H1528" i="1"/>
  <c r="C1528" i="1"/>
  <c r="G1528" i="1" s="1"/>
  <c r="G1527" i="1"/>
  <c r="C1527" i="1"/>
  <c r="H1527" i="1" s="1"/>
  <c r="H1526" i="1"/>
  <c r="C1526" i="1"/>
  <c r="G1526" i="1" s="1"/>
  <c r="H1525" i="1"/>
  <c r="G1525" i="1"/>
  <c r="C1525" i="1"/>
  <c r="G1523" i="1"/>
  <c r="C1523" i="1"/>
  <c r="H1523" i="1" s="1"/>
  <c r="C1522" i="1"/>
  <c r="G1522" i="1" s="1"/>
  <c r="H1521" i="1"/>
  <c r="G1521" i="1"/>
  <c r="C1521" i="1"/>
  <c r="C1520" i="1"/>
  <c r="G1520" i="1" s="1"/>
  <c r="G1519" i="1"/>
  <c r="C1519" i="1"/>
  <c r="H1519" i="1" s="1"/>
  <c r="C1518" i="1"/>
  <c r="G1518" i="1" s="1"/>
  <c r="C1516" i="1"/>
  <c r="G1516" i="1" s="1"/>
  <c r="G1515" i="1"/>
  <c r="C1515" i="1"/>
  <c r="H1515" i="1" s="1"/>
  <c r="C1514" i="1"/>
  <c r="G1514" i="1" s="1"/>
  <c r="H1513" i="1"/>
  <c r="G1513" i="1"/>
  <c r="C1513" i="1"/>
  <c r="C1512" i="1"/>
  <c r="G1512" i="1" s="1"/>
  <c r="G1511" i="1"/>
  <c r="C1511" i="1"/>
  <c r="H1511" i="1" s="1"/>
  <c r="C1510" i="1"/>
  <c r="G1510" i="1" s="1"/>
  <c r="G1509" i="1"/>
  <c r="C1509" i="1"/>
  <c r="H1509" i="1" s="1"/>
  <c r="C1508" i="1"/>
  <c r="C1507" i="1"/>
  <c r="H1507" i="1" s="1"/>
  <c r="C1506" i="1"/>
  <c r="H1505" i="1"/>
  <c r="G1505" i="1"/>
  <c r="C1505" i="1"/>
  <c r="H1504" i="1"/>
  <c r="C1504" i="1"/>
  <c r="G1504" i="1" s="1"/>
  <c r="C1503" i="1"/>
  <c r="H1503" i="1" s="1"/>
  <c r="C1502" i="1"/>
  <c r="G1502" i="1" s="1"/>
  <c r="C1500" i="1"/>
  <c r="G1500" i="1" s="1"/>
  <c r="C1498" i="1"/>
  <c r="G1498" i="1" s="1"/>
  <c r="H1497" i="1"/>
  <c r="G1497" i="1"/>
  <c r="C1497" i="1"/>
  <c r="C1496" i="1"/>
  <c r="G1496" i="1" s="1"/>
  <c r="G1495" i="1"/>
  <c r="C1495" i="1"/>
  <c r="H1495" i="1" s="1"/>
  <c r="C1494" i="1"/>
  <c r="G1494" i="1" s="1"/>
  <c r="H1493" i="1"/>
  <c r="G1493" i="1"/>
  <c r="C1493" i="1"/>
  <c r="C1492" i="1"/>
  <c r="C1491" i="1"/>
  <c r="H1491" i="1" s="1"/>
  <c r="C1490" i="1"/>
  <c r="G1489" i="1"/>
  <c r="C1489" i="1"/>
  <c r="H1489" i="1" s="1"/>
  <c r="H1488" i="1"/>
  <c r="C1488" i="1"/>
  <c r="G1488" i="1" s="1"/>
  <c r="G1487" i="1"/>
  <c r="C1487" i="1"/>
  <c r="H1487" i="1" s="1"/>
  <c r="C1486" i="1"/>
  <c r="G1486" i="1" s="1"/>
  <c r="C1485" i="1"/>
  <c r="H1485" i="1" s="1"/>
  <c r="C1484" i="1"/>
  <c r="G1484" i="1" s="1"/>
  <c r="C1483" i="1"/>
  <c r="H1483" i="1" s="1"/>
  <c r="C1482" i="1"/>
  <c r="G1482" i="1" s="1"/>
  <c r="C1480" i="1"/>
  <c r="G1480" i="1" s="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G1445" i="1" s="1"/>
  <c r="C1445" i="1"/>
  <c r="J1445" i="1" s="1"/>
  <c r="D1444" i="1"/>
  <c r="J1444" i="1" s="1"/>
  <c r="C1444" i="1"/>
  <c r="G1444" i="1" s="1"/>
  <c r="D1443" i="1"/>
  <c r="G1443" i="1" s="1"/>
  <c r="C1443" i="1"/>
  <c r="D1442" i="1"/>
  <c r="J1442" i="1" s="1"/>
  <c r="C1442" i="1"/>
  <c r="G1442" i="1" s="1"/>
  <c r="D1441" i="1"/>
  <c r="G1441" i="1" s="1"/>
  <c r="C1441" i="1"/>
  <c r="D1440" i="1"/>
  <c r="J1440" i="1" s="1"/>
  <c r="C1440" i="1"/>
  <c r="G1440" i="1" s="1"/>
  <c r="D1439" i="1"/>
  <c r="G1439" i="1" s="1"/>
  <c r="C1439" i="1"/>
  <c r="D1438" i="1"/>
  <c r="G1438" i="1" s="1"/>
  <c r="C1438" i="1"/>
  <c r="C1437" i="1"/>
  <c r="D1434" i="1"/>
  <c r="C1434" i="1"/>
  <c r="D1433" i="1"/>
  <c r="G1433" i="1" s="1"/>
  <c r="C1433" i="1"/>
  <c r="D1432" i="1"/>
  <c r="G1432" i="1" s="1"/>
  <c r="C1432" i="1"/>
  <c r="H1431" i="1"/>
  <c r="D1431" i="1"/>
  <c r="G1431" i="1" s="1"/>
  <c r="C1431" i="1"/>
  <c r="D1430" i="1"/>
  <c r="C1430" i="1"/>
  <c r="D1429" i="1"/>
  <c r="G1429" i="1" s="1"/>
  <c r="C1429" i="1"/>
  <c r="D1428" i="1"/>
  <c r="G1428" i="1" s="1"/>
  <c r="C1428" i="1"/>
  <c r="H1427" i="1"/>
  <c r="D1427" i="1"/>
  <c r="G1427" i="1" s="1"/>
  <c r="C1427" i="1"/>
  <c r="D1426" i="1"/>
  <c r="C1426" i="1"/>
  <c r="D1425" i="1"/>
  <c r="G1425" i="1" s="1"/>
  <c r="C1425" i="1"/>
  <c r="D1424" i="1"/>
  <c r="G1424" i="1" s="1"/>
  <c r="C1424" i="1"/>
  <c r="H1423" i="1"/>
  <c r="D1423" i="1"/>
  <c r="G1423" i="1" s="1"/>
  <c r="C1423" i="1"/>
  <c r="D1422" i="1"/>
  <c r="C1422" i="1"/>
  <c r="D1421" i="1"/>
  <c r="G1421" i="1" s="1"/>
  <c r="C1421" i="1"/>
  <c r="D1420" i="1"/>
  <c r="G1420" i="1" s="1"/>
  <c r="C1420" i="1"/>
  <c r="H1419" i="1"/>
  <c r="D1419" i="1"/>
  <c r="G1419" i="1" s="1"/>
  <c r="C1419" i="1"/>
  <c r="D1418" i="1"/>
  <c r="C1418" i="1"/>
  <c r="D1417" i="1"/>
  <c r="G1417" i="1" s="1"/>
  <c r="C1417" i="1"/>
  <c r="D1416" i="1"/>
  <c r="G1416" i="1" s="1"/>
  <c r="C1416" i="1"/>
  <c r="H1415" i="1"/>
  <c r="D1415" i="1"/>
  <c r="G1415" i="1" s="1"/>
  <c r="C1415" i="1"/>
  <c r="D1414" i="1"/>
  <c r="C1414" i="1"/>
  <c r="D1413" i="1"/>
  <c r="G1413" i="1" s="1"/>
  <c r="C1413" i="1"/>
  <c r="D1412" i="1"/>
  <c r="G1412" i="1" s="1"/>
  <c r="C1412" i="1"/>
  <c r="H1411" i="1"/>
  <c r="D1411" i="1"/>
  <c r="G1411" i="1" s="1"/>
  <c r="C1411" i="1"/>
  <c r="D1410" i="1"/>
  <c r="C1410" i="1"/>
  <c r="D1409" i="1"/>
  <c r="G1409" i="1" s="1"/>
  <c r="C1409" i="1"/>
  <c r="C1408" i="1"/>
  <c r="H1407" i="1"/>
  <c r="D1407" i="1"/>
  <c r="G1407" i="1" s="1"/>
  <c r="C1407" i="1"/>
  <c r="D1406" i="1"/>
  <c r="C1406" i="1"/>
  <c r="D1405" i="1"/>
  <c r="G1405" i="1" s="1"/>
  <c r="C1405" i="1"/>
  <c r="H1404" i="1"/>
  <c r="D1404" i="1"/>
  <c r="G1404" i="1" s="1"/>
  <c r="C1404" i="1"/>
  <c r="H1403" i="1"/>
  <c r="D1403" i="1"/>
  <c r="G1403" i="1" s="1"/>
  <c r="C1403" i="1"/>
  <c r="D1402" i="1"/>
  <c r="C1402" i="1"/>
  <c r="D1401" i="1"/>
  <c r="G1401" i="1" s="1"/>
  <c r="C1401" i="1"/>
  <c r="H1400" i="1"/>
  <c r="D1400" i="1"/>
  <c r="G1400" i="1" s="1"/>
  <c r="C1400" i="1"/>
  <c r="H1399" i="1"/>
  <c r="D1399" i="1"/>
  <c r="G1399" i="1" s="1"/>
  <c r="C1399" i="1"/>
  <c r="D1398" i="1"/>
  <c r="C1398" i="1"/>
  <c r="D1397" i="1"/>
  <c r="G1397" i="1" s="1"/>
  <c r="C1397" i="1"/>
  <c r="H1396" i="1"/>
  <c r="D1396" i="1"/>
  <c r="G1396" i="1" s="1"/>
  <c r="C1396" i="1"/>
  <c r="H1395" i="1"/>
  <c r="D1395" i="1"/>
  <c r="G1395" i="1" s="1"/>
  <c r="C1395" i="1"/>
  <c r="D1394" i="1"/>
  <c r="C1394" i="1"/>
  <c r="D1393" i="1"/>
  <c r="G1393" i="1" s="1"/>
  <c r="C1393" i="1"/>
  <c r="H1392" i="1"/>
  <c r="D1392" i="1"/>
  <c r="G1392" i="1" s="1"/>
  <c r="C1392" i="1"/>
  <c r="H1391" i="1"/>
  <c r="D1391" i="1"/>
  <c r="G1391" i="1" s="1"/>
  <c r="C1391" i="1"/>
  <c r="D1390" i="1"/>
  <c r="C1390" i="1"/>
  <c r="D1389" i="1"/>
  <c r="G1389" i="1" s="1"/>
  <c r="C1389" i="1"/>
  <c r="H1388" i="1"/>
  <c r="D1388" i="1"/>
  <c r="G1388" i="1" s="1"/>
  <c r="C1388" i="1"/>
  <c r="H1387" i="1"/>
  <c r="D1387" i="1"/>
  <c r="G1387" i="1" s="1"/>
  <c r="C1387" i="1"/>
  <c r="D1386" i="1"/>
  <c r="C1386" i="1"/>
  <c r="D1385" i="1"/>
  <c r="G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G1279" i="1"/>
  <c r="D1279" i="1"/>
  <c r="C1279" i="1"/>
  <c r="D1278" i="1"/>
  <c r="G1278" i="1" s="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D725" i="1"/>
  <c r="G725" i="1" s="1"/>
  <c r="C725" i="1"/>
  <c r="D724" i="1"/>
  <c r="G724" i="1" s="1"/>
  <c r="C724" i="1"/>
  <c r="D723" i="1"/>
  <c r="G723" i="1" s="1"/>
  <c r="C723" i="1"/>
  <c r="D722" i="1"/>
  <c r="G722" i="1" s="1"/>
  <c r="C722" i="1"/>
  <c r="D721" i="1"/>
  <c r="G721" i="1" s="1"/>
  <c r="C721" i="1"/>
  <c r="D720" i="1"/>
  <c r="G720" i="1" s="1"/>
  <c r="C720" i="1"/>
  <c r="D719" i="1"/>
  <c r="G719" i="1" s="1"/>
  <c r="C719" i="1"/>
  <c r="D718" i="1"/>
  <c r="G718" i="1" s="1"/>
  <c r="C718" i="1"/>
  <c r="D717" i="1"/>
  <c r="G717" i="1" s="1"/>
  <c r="C717" i="1"/>
  <c r="D716" i="1"/>
  <c r="G716" i="1" s="1"/>
  <c r="C716" i="1"/>
  <c r="D715" i="1"/>
  <c r="G715" i="1" s="1"/>
  <c r="C715" i="1"/>
  <c r="D714" i="1"/>
  <c r="G714" i="1" s="1"/>
  <c r="C714" i="1"/>
  <c r="D713" i="1"/>
  <c r="G713" i="1" s="1"/>
  <c r="C713" i="1"/>
  <c r="D712" i="1"/>
  <c r="G712" i="1" s="1"/>
  <c r="C712" i="1"/>
  <c r="D711" i="1"/>
  <c r="G711" i="1" s="1"/>
  <c r="C711" i="1"/>
  <c r="D710" i="1"/>
  <c r="G710" i="1" s="1"/>
  <c r="C710" i="1"/>
  <c r="D709" i="1"/>
  <c r="G709" i="1" s="1"/>
  <c r="C709" i="1"/>
  <c r="D708" i="1"/>
  <c r="G708" i="1" s="1"/>
  <c r="C708" i="1"/>
  <c r="D707" i="1"/>
  <c r="G707" i="1" s="1"/>
  <c r="C707" i="1"/>
  <c r="D706" i="1"/>
  <c r="G706" i="1" s="1"/>
  <c r="C706" i="1"/>
  <c r="D705" i="1"/>
  <c r="G705" i="1" s="1"/>
  <c r="C705" i="1"/>
  <c r="D704" i="1"/>
  <c r="G704" i="1" s="1"/>
  <c r="C704" i="1"/>
  <c r="D703" i="1"/>
  <c r="G703" i="1" s="1"/>
  <c r="C703" i="1"/>
  <c r="D702" i="1"/>
  <c r="G702" i="1" s="1"/>
  <c r="C702" i="1"/>
  <c r="D701" i="1"/>
  <c r="G701" i="1" s="1"/>
  <c r="C701" i="1"/>
  <c r="D700" i="1"/>
  <c r="G700" i="1" s="1"/>
  <c r="C700" i="1"/>
  <c r="D699" i="1"/>
  <c r="G699" i="1" s="1"/>
  <c r="C699" i="1"/>
  <c r="D698" i="1"/>
  <c r="G698" i="1" s="1"/>
  <c r="C698" i="1"/>
  <c r="D697" i="1"/>
  <c r="G697" i="1" s="1"/>
  <c r="C697" i="1"/>
  <c r="D696" i="1"/>
  <c r="G696" i="1" s="1"/>
  <c r="C696" i="1"/>
  <c r="D695" i="1"/>
  <c r="G695" i="1" s="1"/>
  <c r="C695" i="1"/>
  <c r="D694" i="1"/>
  <c r="G694" i="1" s="1"/>
  <c r="C694" i="1"/>
  <c r="D693" i="1"/>
  <c r="G693" i="1" s="1"/>
  <c r="C693" i="1"/>
  <c r="D692" i="1"/>
  <c r="G692" i="1" s="1"/>
  <c r="C692" i="1"/>
  <c r="D691" i="1"/>
  <c r="G691" i="1" s="1"/>
  <c r="C691" i="1"/>
  <c r="D690" i="1"/>
  <c r="G690" i="1" s="1"/>
  <c r="C690" i="1"/>
  <c r="D689" i="1"/>
  <c r="G689" i="1" s="1"/>
  <c r="C689" i="1"/>
  <c r="D688" i="1"/>
  <c r="G688" i="1" s="1"/>
  <c r="C688"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D678" i="1"/>
  <c r="G678" i="1" s="1"/>
  <c r="C678" i="1"/>
  <c r="D677" i="1"/>
  <c r="G677" i="1" s="1"/>
  <c r="C677" i="1"/>
  <c r="D676" i="1"/>
  <c r="G676" i="1" s="1"/>
  <c r="C676" i="1"/>
  <c r="D675" i="1"/>
  <c r="G675" i="1" s="1"/>
  <c r="C675" i="1"/>
  <c r="D674" i="1"/>
  <c r="G674" i="1" s="1"/>
  <c r="C674" i="1"/>
  <c r="D673" i="1"/>
  <c r="G673" i="1" s="1"/>
  <c r="C673" i="1"/>
  <c r="D672" i="1"/>
  <c r="G672" i="1" s="1"/>
  <c r="C672" i="1"/>
  <c r="D671" i="1"/>
  <c r="G671" i="1" s="1"/>
  <c r="C671" i="1"/>
  <c r="D670" i="1"/>
  <c r="G670" i="1" s="1"/>
  <c r="C670" i="1"/>
  <c r="D669" i="1"/>
  <c r="G669" i="1" s="1"/>
  <c r="C669" i="1"/>
  <c r="D668" i="1"/>
  <c r="G668" i="1" s="1"/>
  <c r="C668"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D659" i="1"/>
  <c r="G659" i="1" s="1"/>
  <c r="C659" i="1"/>
  <c r="D658" i="1"/>
  <c r="G658" i="1" s="1"/>
  <c r="C658" i="1"/>
  <c r="D657" i="1"/>
  <c r="G657" i="1" s="1"/>
  <c r="C657" i="1"/>
  <c r="D656" i="1"/>
  <c r="G656" i="1" s="1"/>
  <c r="C656" i="1"/>
  <c r="D655" i="1"/>
  <c r="G655" i="1" s="1"/>
  <c r="C655" i="1"/>
  <c r="D654" i="1"/>
  <c r="G654" i="1" s="1"/>
  <c r="C654" i="1"/>
  <c r="D653" i="1"/>
  <c r="G653" i="1" s="1"/>
  <c r="C653" i="1"/>
  <c r="D652" i="1"/>
  <c r="G652" i="1" s="1"/>
  <c r="C652" i="1"/>
  <c r="D651" i="1"/>
  <c r="G651" i="1" s="1"/>
  <c r="C651" i="1"/>
  <c r="D650" i="1"/>
  <c r="G650" i="1" s="1"/>
  <c r="C650" i="1"/>
  <c r="D649" i="1"/>
  <c r="C649" i="1"/>
  <c r="D648" i="1"/>
  <c r="C648" i="1"/>
  <c r="D647" i="1"/>
  <c r="C647" i="1"/>
  <c r="D646" i="1"/>
  <c r="C646" i="1"/>
  <c r="C645" i="1"/>
  <c r="D644" i="1"/>
  <c r="C644" i="1"/>
  <c r="D643" i="1"/>
  <c r="C643" i="1"/>
  <c r="D642" i="1"/>
  <c r="C642" i="1"/>
  <c r="D641" i="1"/>
  <c r="C641" i="1"/>
  <c r="C638" i="1"/>
  <c r="D632" i="1"/>
  <c r="C632" i="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D620" i="1"/>
  <c r="C620" i="1"/>
  <c r="D619" i="1"/>
  <c r="C619" i="1"/>
  <c r="D618" i="1"/>
  <c r="C618" i="1"/>
  <c r="D617" i="1"/>
  <c r="C617" i="1"/>
  <c r="D616" i="1"/>
  <c r="C616" i="1"/>
  <c r="D615" i="1"/>
  <c r="C615" i="1"/>
  <c r="D614" i="1"/>
  <c r="C614" i="1"/>
  <c r="D613" i="1"/>
  <c r="C613" i="1"/>
  <c r="G613" i="1" s="1"/>
  <c r="D612" i="1"/>
  <c r="C612" i="1"/>
  <c r="D611" i="1"/>
  <c r="G611" i="1" s="1"/>
  <c r="C611" i="1"/>
  <c r="G610" i="1"/>
  <c r="D610" i="1"/>
  <c r="C610" i="1"/>
  <c r="H610" i="1" s="1"/>
  <c r="D609" i="1"/>
  <c r="C609" i="1"/>
  <c r="D608" i="1"/>
  <c r="C608" i="1"/>
  <c r="D607" i="1"/>
  <c r="G607" i="1" s="1"/>
  <c r="C607" i="1"/>
  <c r="G606" i="1"/>
  <c r="D606" i="1"/>
  <c r="C606" i="1"/>
  <c r="H606" i="1" s="1"/>
  <c r="D605" i="1"/>
  <c r="C605" i="1"/>
  <c r="G605" i="1" s="1"/>
  <c r="D604" i="1"/>
  <c r="C604" i="1"/>
  <c r="D603" i="1"/>
  <c r="G603" i="1" s="1"/>
  <c r="C603" i="1"/>
  <c r="G602" i="1"/>
  <c r="D602" i="1"/>
  <c r="C602" i="1"/>
  <c r="H602" i="1" s="1"/>
  <c r="D601" i="1"/>
  <c r="C601" i="1"/>
  <c r="D600" i="1"/>
  <c r="C600" i="1"/>
  <c r="D599" i="1"/>
  <c r="G599" i="1" s="1"/>
  <c r="C599" i="1"/>
  <c r="G598" i="1"/>
  <c r="D598" i="1"/>
  <c r="C598" i="1"/>
  <c r="H598" i="1" s="1"/>
  <c r="D597" i="1"/>
  <c r="C597" i="1"/>
  <c r="G597" i="1" s="1"/>
  <c r="D596" i="1"/>
  <c r="C596" i="1"/>
  <c r="D595" i="1"/>
  <c r="G595" i="1" s="1"/>
  <c r="C595" i="1"/>
  <c r="G594" i="1"/>
  <c r="D594" i="1"/>
  <c r="C594" i="1"/>
  <c r="H594" i="1" s="1"/>
  <c r="D593" i="1"/>
  <c r="C593" i="1"/>
  <c r="D592" i="1"/>
  <c r="C592" i="1"/>
  <c r="D591" i="1"/>
  <c r="G591" i="1" s="1"/>
  <c r="C591" i="1"/>
  <c r="G590" i="1"/>
  <c r="D590" i="1"/>
  <c r="C590" i="1"/>
  <c r="H590" i="1" s="1"/>
  <c r="D589" i="1"/>
  <c r="C589" i="1"/>
  <c r="G589" i="1" s="1"/>
  <c r="D588" i="1"/>
  <c r="C588" i="1"/>
  <c r="D587" i="1"/>
  <c r="G586" i="1"/>
  <c r="D586" i="1"/>
  <c r="C586" i="1"/>
  <c r="H586" i="1" s="1"/>
  <c r="D585" i="1"/>
  <c r="C585" i="1"/>
  <c r="G585" i="1" s="1"/>
  <c r="D584" i="1"/>
  <c r="C584" i="1"/>
  <c r="D583" i="1"/>
  <c r="G583" i="1" s="1"/>
  <c r="C583" i="1"/>
  <c r="G582" i="1"/>
  <c r="D582" i="1"/>
  <c r="C582" i="1"/>
  <c r="H582" i="1" s="1"/>
  <c r="D581" i="1"/>
  <c r="C581" i="1"/>
  <c r="D580" i="1"/>
  <c r="C580" i="1"/>
  <c r="D579" i="1"/>
  <c r="G579" i="1" s="1"/>
  <c r="C579" i="1"/>
  <c r="G578" i="1"/>
  <c r="D578" i="1"/>
  <c r="C578" i="1"/>
  <c r="H578" i="1" s="1"/>
  <c r="D577" i="1"/>
  <c r="C577" i="1"/>
  <c r="G577" i="1" s="1"/>
  <c r="D576" i="1"/>
  <c r="C576" i="1"/>
  <c r="D575" i="1"/>
  <c r="G575" i="1" s="1"/>
  <c r="C575" i="1"/>
  <c r="D573" i="1"/>
  <c r="C573" i="1"/>
  <c r="D572" i="1"/>
  <c r="C572" i="1"/>
  <c r="D571" i="1"/>
  <c r="G571" i="1" s="1"/>
  <c r="C571" i="1"/>
  <c r="G570" i="1"/>
  <c r="D570" i="1"/>
  <c r="C570" i="1"/>
  <c r="H570" i="1" s="1"/>
  <c r="D569" i="1"/>
  <c r="C569" i="1"/>
  <c r="G569" i="1" s="1"/>
  <c r="D568" i="1"/>
  <c r="C568" i="1"/>
  <c r="D567" i="1"/>
  <c r="G567" i="1" s="1"/>
  <c r="C567" i="1"/>
  <c r="G566" i="1"/>
  <c r="D566" i="1"/>
  <c r="C566" i="1"/>
  <c r="H566" i="1" s="1"/>
  <c r="D565" i="1"/>
  <c r="C565" i="1"/>
  <c r="D564" i="1"/>
  <c r="C564" i="1"/>
  <c r="D563" i="1"/>
  <c r="G563" i="1" s="1"/>
  <c r="C563" i="1"/>
  <c r="G562" i="1"/>
  <c r="D562" i="1"/>
  <c r="C562" i="1"/>
  <c r="H562" i="1" s="1"/>
  <c r="D561" i="1"/>
  <c r="D560" i="1"/>
  <c r="C560" i="1"/>
  <c r="D559" i="1"/>
  <c r="G559" i="1" s="1"/>
  <c r="C559" i="1"/>
  <c r="G558" i="1"/>
  <c r="D558" i="1"/>
  <c r="C558" i="1"/>
  <c r="H558" i="1" s="1"/>
  <c r="D557" i="1"/>
  <c r="C557" i="1"/>
  <c r="G557" i="1" s="1"/>
  <c r="D556" i="1"/>
  <c r="C556" i="1"/>
  <c r="D555" i="1"/>
  <c r="G555" i="1" s="1"/>
  <c r="C555" i="1"/>
  <c r="G554" i="1"/>
  <c r="D554" i="1"/>
  <c r="C554" i="1"/>
  <c r="H554" i="1" s="1"/>
  <c r="D553" i="1"/>
  <c r="C553" i="1"/>
  <c r="D552" i="1"/>
  <c r="C552" i="1"/>
  <c r="D551" i="1"/>
  <c r="G551" i="1" s="1"/>
  <c r="C551" i="1"/>
  <c r="G550" i="1"/>
  <c r="D550" i="1"/>
  <c r="C550" i="1"/>
  <c r="H550" i="1" s="1"/>
  <c r="D549" i="1"/>
  <c r="C549" i="1"/>
  <c r="G549" i="1" s="1"/>
  <c r="D548" i="1"/>
  <c r="C548" i="1"/>
  <c r="D547" i="1"/>
  <c r="G547" i="1" s="1"/>
  <c r="C547" i="1"/>
  <c r="G546" i="1"/>
  <c r="D546" i="1"/>
  <c r="C546" i="1"/>
  <c r="H546" i="1" s="1"/>
  <c r="D545" i="1"/>
  <c r="C545" i="1"/>
  <c r="D544" i="1"/>
  <c r="C544" i="1"/>
  <c r="D543" i="1"/>
  <c r="G543" i="1" s="1"/>
  <c r="C543" i="1"/>
  <c r="G542" i="1"/>
  <c r="D542" i="1"/>
  <c r="C542" i="1"/>
  <c r="H542" i="1" s="1"/>
  <c r="D541" i="1"/>
  <c r="C541" i="1"/>
  <c r="G541" i="1" s="1"/>
  <c r="D540" i="1"/>
  <c r="C540" i="1"/>
  <c r="D539" i="1"/>
  <c r="G539" i="1" s="1"/>
  <c r="C539" i="1"/>
  <c r="G538" i="1"/>
  <c r="D538" i="1"/>
  <c r="C538" i="1"/>
  <c r="H538" i="1" s="1"/>
  <c r="D537" i="1"/>
  <c r="C537" i="1"/>
  <c r="D536" i="1"/>
  <c r="C536" i="1"/>
  <c r="D535" i="1"/>
  <c r="G535" i="1" s="1"/>
  <c r="C535" i="1"/>
  <c r="G534" i="1"/>
  <c r="D534" i="1"/>
  <c r="C534" i="1"/>
  <c r="H534" i="1" s="1"/>
  <c r="D533" i="1"/>
  <c r="C533" i="1"/>
  <c r="G533" i="1" s="1"/>
  <c r="D532" i="1"/>
  <c r="C532" i="1"/>
  <c r="D531" i="1"/>
  <c r="G531" i="1" s="1"/>
  <c r="C531" i="1"/>
  <c r="G530" i="1"/>
  <c r="D530" i="1"/>
  <c r="C530" i="1"/>
  <c r="H530" i="1" s="1"/>
  <c r="D529" i="1"/>
  <c r="C529" i="1"/>
  <c r="D528" i="1"/>
  <c r="C528" i="1"/>
  <c r="D527" i="1"/>
  <c r="G527" i="1" s="1"/>
  <c r="C527" i="1"/>
  <c r="G526" i="1"/>
  <c r="D526" i="1"/>
  <c r="C526" i="1"/>
  <c r="H526" i="1" s="1"/>
  <c r="D525" i="1"/>
  <c r="C525" i="1"/>
  <c r="G525" i="1" s="1"/>
  <c r="D524" i="1"/>
  <c r="C524" i="1"/>
  <c r="C523" i="1"/>
  <c r="D521" i="1"/>
  <c r="C521" i="1"/>
  <c r="G521" i="1" s="1"/>
  <c r="D520" i="1"/>
  <c r="C520" i="1"/>
  <c r="D519" i="1"/>
  <c r="G519" i="1" s="1"/>
  <c r="C519" i="1"/>
  <c r="G518" i="1"/>
  <c r="D518" i="1"/>
  <c r="C518" i="1"/>
  <c r="H518" i="1" s="1"/>
  <c r="D517" i="1"/>
  <c r="C517" i="1"/>
  <c r="D516" i="1"/>
  <c r="C516" i="1"/>
  <c r="D515" i="1"/>
  <c r="G515" i="1" s="1"/>
  <c r="C515" i="1"/>
  <c r="G514" i="1"/>
  <c r="D514" i="1"/>
  <c r="C514" i="1"/>
  <c r="H514" i="1" s="1"/>
  <c r="D513" i="1"/>
  <c r="C513" i="1"/>
  <c r="G513" i="1" s="1"/>
  <c r="D512" i="1"/>
  <c r="C512" i="1"/>
  <c r="D511" i="1"/>
  <c r="G511" i="1" s="1"/>
  <c r="C511" i="1"/>
  <c r="G510" i="1"/>
  <c r="D510" i="1"/>
  <c r="C510" i="1"/>
  <c r="H510" i="1" s="1"/>
  <c r="D509" i="1"/>
  <c r="C509" i="1"/>
  <c r="G508" i="1"/>
  <c r="D508" i="1"/>
  <c r="C508" i="1"/>
  <c r="H508" i="1" s="1"/>
  <c r="D507" i="1"/>
  <c r="G507" i="1" s="1"/>
  <c r="C507" i="1"/>
  <c r="D506" i="1"/>
  <c r="C506" i="1"/>
  <c r="H506" i="1" s="1"/>
  <c r="D505" i="1"/>
  <c r="C505" i="1"/>
  <c r="D504" i="1"/>
  <c r="C504" i="1"/>
  <c r="H504" i="1" s="1"/>
  <c r="D503" i="1"/>
  <c r="G503" i="1" s="1"/>
  <c r="C503" i="1"/>
  <c r="G502" i="1"/>
  <c r="D502" i="1"/>
  <c r="C502" i="1"/>
  <c r="H502" i="1" s="1"/>
  <c r="D501" i="1"/>
  <c r="C501" i="1"/>
  <c r="G500" i="1"/>
  <c r="D500" i="1"/>
  <c r="C500" i="1"/>
  <c r="H500" i="1" s="1"/>
  <c r="D499" i="1"/>
  <c r="G499" i="1" s="1"/>
  <c r="C499" i="1"/>
  <c r="D498" i="1"/>
  <c r="C498" i="1"/>
  <c r="H498" i="1" s="1"/>
  <c r="D497" i="1"/>
  <c r="C497" i="1"/>
  <c r="D496" i="1"/>
  <c r="C496" i="1"/>
  <c r="H496" i="1" s="1"/>
  <c r="D495" i="1"/>
  <c r="G495" i="1" s="1"/>
  <c r="C495" i="1"/>
  <c r="G494" i="1"/>
  <c r="D494" i="1"/>
  <c r="C494" i="1"/>
  <c r="H494" i="1" s="1"/>
  <c r="D493" i="1"/>
  <c r="C493" i="1"/>
  <c r="G492" i="1"/>
  <c r="D492" i="1"/>
  <c r="C492" i="1"/>
  <c r="H492" i="1" s="1"/>
  <c r="D491" i="1"/>
  <c r="G491" i="1" s="1"/>
  <c r="C491" i="1"/>
  <c r="D490" i="1"/>
  <c r="C490" i="1"/>
  <c r="H490" i="1" s="1"/>
  <c r="D489" i="1"/>
  <c r="C489" i="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G478" i="1"/>
  <c r="D478" i="1"/>
  <c r="C478" i="1"/>
  <c r="H478" i="1" s="1"/>
  <c r="G477" i="1"/>
  <c r="D477" i="1"/>
  <c r="C477" i="1"/>
  <c r="H477" i="1" s="1"/>
  <c r="D476" i="1"/>
  <c r="C476" i="1"/>
  <c r="H476" i="1" s="1"/>
  <c r="D475" i="1"/>
  <c r="C475" i="1"/>
  <c r="H475" i="1" s="1"/>
  <c r="G474" i="1"/>
  <c r="D474" i="1"/>
  <c r="C474" i="1"/>
  <c r="H474" i="1" s="1"/>
  <c r="G473" i="1"/>
  <c r="D473" i="1"/>
  <c r="C473" i="1"/>
  <c r="H473" i="1" s="1"/>
  <c r="D472" i="1"/>
  <c r="C472" i="1"/>
  <c r="H472" i="1" s="1"/>
  <c r="D471" i="1"/>
  <c r="C471" i="1"/>
  <c r="H471" i="1" s="1"/>
  <c r="G470" i="1"/>
  <c r="D470" i="1"/>
  <c r="C470" i="1"/>
  <c r="H470" i="1" s="1"/>
  <c r="G469" i="1"/>
  <c r="D469" i="1"/>
  <c r="C469" i="1"/>
  <c r="H469" i="1" s="1"/>
  <c r="D468" i="1"/>
  <c r="C468" i="1"/>
  <c r="H468" i="1" s="1"/>
  <c r="D467" i="1"/>
  <c r="C467" i="1"/>
  <c r="H467" i="1" s="1"/>
  <c r="G466" i="1"/>
  <c r="D466" i="1"/>
  <c r="C466" i="1"/>
  <c r="H466" i="1" s="1"/>
  <c r="G465" i="1"/>
  <c r="D465" i="1"/>
  <c r="C465" i="1"/>
  <c r="H465" i="1" s="1"/>
  <c r="D464" i="1"/>
  <c r="C464" i="1"/>
  <c r="H464" i="1" s="1"/>
  <c r="D463" i="1"/>
  <c r="C463" i="1"/>
  <c r="H463" i="1" s="1"/>
  <c r="G462" i="1"/>
  <c r="D462" i="1"/>
  <c r="C462" i="1"/>
  <c r="H462" i="1" s="1"/>
  <c r="G461" i="1"/>
  <c r="D461" i="1"/>
  <c r="C461" i="1"/>
  <c r="H461" i="1" s="1"/>
  <c r="D460" i="1"/>
  <c r="C460" i="1"/>
  <c r="H460" i="1" s="1"/>
  <c r="D459" i="1"/>
  <c r="C459" i="1"/>
  <c r="H459" i="1" s="1"/>
  <c r="G458" i="1"/>
  <c r="D458" i="1"/>
  <c r="C458" i="1"/>
  <c r="H458" i="1" s="1"/>
  <c r="G457" i="1"/>
  <c r="D457" i="1"/>
  <c r="C457" i="1"/>
  <c r="H457" i="1" s="1"/>
  <c r="D456" i="1"/>
  <c r="C456" i="1"/>
  <c r="H456" i="1" s="1"/>
  <c r="D455" i="1"/>
  <c r="C455" i="1"/>
  <c r="H455" i="1" s="1"/>
  <c r="G454" i="1"/>
  <c r="D454" i="1"/>
  <c r="C454" i="1"/>
  <c r="H454" i="1" s="1"/>
  <c r="C453" i="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D415" i="1"/>
  <c r="D413" i="1"/>
  <c r="C413" i="1"/>
  <c r="D412" i="1"/>
  <c r="G412" i="1" s="1"/>
  <c r="C412" i="1"/>
  <c r="C411" i="1"/>
  <c r="D406" i="1"/>
  <c r="C406" i="1"/>
  <c r="H406" i="1" s="1"/>
  <c r="D405" i="1"/>
  <c r="C405" i="1"/>
  <c r="H405" i="1" s="1"/>
  <c r="D404" i="1"/>
  <c r="G404" i="1" s="1"/>
  <c r="C404" i="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D378" i="1"/>
  <c r="G378" i="1" s="1"/>
  <c r="C378" i="1"/>
  <c r="G377" i="1"/>
  <c r="D377" i="1"/>
  <c r="C377" i="1"/>
  <c r="H377" i="1" s="1"/>
  <c r="D376" i="1"/>
  <c r="C376" i="1"/>
  <c r="H376" i="1" s="1"/>
  <c r="D375" i="1"/>
  <c r="C375" i="1"/>
  <c r="H375" i="1" s="1"/>
  <c r="G374" i="1"/>
  <c r="D374" i="1"/>
  <c r="C374" i="1"/>
  <c r="H374" i="1" s="1"/>
  <c r="G373" i="1"/>
  <c r="D373" i="1"/>
  <c r="C373" i="1"/>
  <c r="H373" i="1" s="1"/>
  <c r="D372" i="1"/>
  <c r="C372" i="1"/>
  <c r="H372" i="1" s="1"/>
  <c r="D371" i="1"/>
  <c r="C371" i="1"/>
  <c r="G370" i="1"/>
  <c r="D370" i="1"/>
  <c r="C370" i="1"/>
  <c r="H370" i="1" s="1"/>
  <c r="G369" i="1"/>
  <c r="D369" i="1"/>
  <c r="C369" i="1"/>
  <c r="H369" i="1" s="1"/>
  <c r="D368" i="1"/>
  <c r="C368" i="1"/>
  <c r="H368" i="1" s="1"/>
  <c r="D367" i="1"/>
  <c r="C367" i="1"/>
  <c r="G366" i="1"/>
  <c r="D366" i="1"/>
  <c r="C366" i="1"/>
  <c r="H366" i="1" s="1"/>
  <c r="D365" i="1"/>
  <c r="G365" i="1" s="1"/>
  <c r="C365" i="1"/>
  <c r="D364" i="1"/>
  <c r="C364" i="1"/>
  <c r="D363" i="1"/>
  <c r="C363" i="1"/>
  <c r="H363" i="1" s="1"/>
  <c r="G362" i="1"/>
  <c r="D362" i="1"/>
  <c r="C362" i="1"/>
  <c r="H362" i="1" s="1"/>
  <c r="G361" i="1"/>
  <c r="D361" i="1"/>
  <c r="C361" i="1"/>
  <c r="H361" i="1" s="1"/>
  <c r="D360" i="1"/>
  <c r="C360" i="1"/>
  <c r="H360" i="1" s="1"/>
  <c r="D359" i="1"/>
  <c r="C359" i="1"/>
  <c r="H359" i="1" s="1"/>
  <c r="C358" i="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D346" i="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D309" i="1"/>
  <c r="G309" i="1" s="1"/>
  <c r="C309" i="1"/>
  <c r="D308" i="1"/>
  <c r="C308" i="1"/>
  <c r="D307" i="1"/>
  <c r="C307" i="1"/>
  <c r="D305" i="1"/>
  <c r="G305" i="1" s="1"/>
  <c r="C305" i="1"/>
  <c r="D304" i="1"/>
  <c r="C304" i="1"/>
  <c r="H304" i="1" s="1"/>
  <c r="D303" i="1"/>
  <c r="C303" i="1"/>
  <c r="G302" i="1"/>
  <c r="D302" i="1"/>
  <c r="C302" i="1"/>
  <c r="H302" i="1" s="1"/>
  <c r="D301" i="1"/>
  <c r="G301" i="1" s="1"/>
  <c r="C301" i="1"/>
  <c r="D300" i="1"/>
  <c r="C300" i="1"/>
  <c r="H300" i="1" s="1"/>
  <c r="D299" i="1"/>
  <c r="C299" i="1"/>
  <c r="G298" i="1"/>
  <c r="D298" i="1"/>
  <c r="C298" i="1"/>
  <c r="H298" i="1" s="1"/>
  <c r="D297" i="1"/>
  <c r="G297" i="1" s="1"/>
  <c r="C297" i="1"/>
  <c r="D296" i="1"/>
  <c r="C296" i="1"/>
  <c r="H296" i="1" s="1"/>
  <c r="D295" i="1"/>
  <c r="C295" i="1"/>
  <c r="D294" i="1"/>
  <c r="D292" i="1"/>
  <c r="C292" i="1"/>
  <c r="H292" i="1" s="1"/>
  <c r="D291" i="1"/>
  <c r="C291" i="1"/>
  <c r="G290" i="1"/>
  <c r="D290" i="1"/>
  <c r="C290" i="1"/>
  <c r="H290" i="1" s="1"/>
  <c r="D289" i="1"/>
  <c r="G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E300" i="9" l="1"/>
  <c r="B300" i="9" s="1"/>
  <c r="E33" i="9"/>
  <c r="B33" i="9" s="1"/>
  <c r="F215" i="9"/>
  <c r="B215" i="9" s="1"/>
  <c r="E288" i="9"/>
  <c r="B288" i="9" s="1"/>
  <c r="E282" i="9"/>
  <c r="B282" i="9" s="1"/>
  <c r="I36" i="3"/>
  <c r="C1501" i="1"/>
  <c r="G1501" i="1" s="1"/>
  <c r="G1503" i="1"/>
  <c r="E106" i="4"/>
  <c r="D102" i="1" s="1"/>
  <c r="F112" i="4"/>
  <c r="E287" i="9"/>
  <c r="E27" i="9"/>
  <c r="B27" i="9" s="1"/>
  <c r="E32" i="9"/>
  <c r="B32" i="9" s="1"/>
  <c r="H413" i="1"/>
  <c r="F418" i="4"/>
  <c r="H412" i="1"/>
  <c r="E309" i="9"/>
  <c r="B309" i="9" s="1"/>
  <c r="E293" i="9"/>
  <c r="B293" i="9" s="1"/>
  <c r="E286" i="9"/>
  <c r="B286" i="9" s="1"/>
  <c r="D1023" i="1"/>
  <c r="F12" i="5"/>
  <c r="E7" i="5"/>
  <c r="D985" i="1" s="1"/>
  <c r="G1531" i="1"/>
  <c r="C1524" i="1"/>
  <c r="G1524" i="1" s="1"/>
  <c r="G1579" i="1"/>
  <c r="H1576" i="1"/>
  <c r="G1491" i="1"/>
  <c r="G1507" i="1"/>
  <c r="H1486" i="1"/>
  <c r="G1485" i="1"/>
  <c r="H1499" i="1"/>
  <c r="G1499" i="1"/>
  <c r="H1502" i="1"/>
  <c r="G1483" i="1"/>
  <c r="D6" i="8"/>
  <c r="C1481" i="1" s="1"/>
  <c r="H1481" i="1" s="1"/>
  <c r="H632" i="1"/>
  <c r="H404" i="1"/>
  <c r="E643" i="4"/>
  <c r="D637" i="1" s="1"/>
  <c r="H411" i="1"/>
  <c r="F416" i="4"/>
  <c r="G1437" i="1"/>
  <c r="H1437" i="1"/>
  <c r="E69" i="9"/>
  <c r="B69" i="9" s="1"/>
  <c r="E40" i="9"/>
  <c r="B40" i="9" s="1"/>
  <c r="E30" i="9"/>
  <c r="B30" i="9" s="1"/>
  <c r="D645" i="1"/>
  <c r="B275" i="9"/>
  <c r="H378" i="1"/>
  <c r="H371" i="1"/>
  <c r="E363" i="4"/>
  <c r="F363" i="4" s="1"/>
  <c r="H367" i="1"/>
  <c r="H364" i="1"/>
  <c r="H365" i="1"/>
  <c r="F259" i="4"/>
  <c r="E68" i="9"/>
  <c r="B68" i="9" s="1"/>
  <c r="E252" i="4"/>
  <c r="D248" i="1" s="1"/>
  <c r="F210" i="4"/>
  <c r="F196" i="4"/>
  <c r="F223" i="9"/>
  <c r="B221" i="9"/>
  <c r="E44" i="9"/>
  <c r="B44" i="9" s="1"/>
  <c r="E43" i="9"/>
  <c r="B43" i="9" s="1"/>
  <c r="F177" i="4"/>
  <c r="E163" i="4"/>
  <c r="D159" i="1" s="1"/>
  <c r="H308" i="1"/>
  <c r="F134" i="4"/>
  <c r="F133" i="4"/>
  <c r="F128" i="4"/>
  <c r="F217" i="9"/>
  <c r="B217" i="9" s="1"/>
  <c r="F68" i="4"/>
  <c r="E294" i="9"/>
  <c r="B294" i="9" s="1"/>
  <c r="E298" i="9"/>
  <c r="B298" i="9" s="1"/>
  <c r="H619" i="1"/>
  <c r="G619" i="1"/>
  <c r="H621" i="1"/>
  <c r="G62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H291" i="1"/>
  <c r="H295" i="1"/>
  <c r="H299" i="1"/>
  <c r="H303" i="1"/>
  <c r="H307" i="1"/>
  <c r="G493" i="1"/>
  <c r="G501" i="1"/>
  <c r="G509" i="1"/>
  <c r="H516" i="1"/>
  <c r="G516" i="1"/>
  <c r="H528" i="1"/>
  <c r="G528" i="1"/>
  <c r="G537" i="1"/>
  <c r="H544" i="1"/>
  <c r="G544" i="1"/>
  <c r="G553" i="1"/>
  <c r="H560" i="1"/>
  <c r="G560" i="1"/>
  <c r="H564" i="1"/>
  <c r="G564" i="1"/>
  <c r="G573" i="1"/>
  <c r="G581" i="1"/>
  <c r="H592" i="1"/>
  <c r="G592" i="1"/>
  <c r="G601" i="1"/>
  <c r="H608" i="1"/>
  <c r="G608" i="1"/>
  <c r="H1047" i="1"/>
  <c r="G1047" i="1"/>
  <c r="H1049" i="1"/>
  <c r="G1049" i="1"/>
  <c r="H1051" i="1"/>
  <c r="G1051" i="1"/>
  <c r="H1053" i="1"/>
  <c r="G1053" i="1"/>
  <c r="H1055" i="1"/>
  <c r="G1055" i="1"/>
  <c r="H1057" i="1"/>
  <c r="G1057" i="1"/>
  <c r="H1059" i="1"/>
  <c r="G1059" i="1"/>
  <c r="H1061" i="1"/>
  <c r="G1061" i="1"/>
  <c r="H1063" i="1"/>
  <c r="G1063" i="1"/>
  <c r="H512" i="1"/>
  <c r="G512" i="1"/>
  <c r="H584" i="1"/>
  <c r="G584" i="1"/>
  <c r="H617" i="1"/>
  <c r="G617"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6" i="1"/>
  <c r="G417" i="1"/>
  <c r="G421" i="1"/>
  <c r="G425" i="1"/>
  <c r="G429" i="1"/>
  <c r="G433" i="1"/>
  <c r="G437" i="1"/>
  <c r="G441" i="1"/>
  <c r="G445" i="1"/>
  <c r="G449" i="1"/>
  <c r="G456" i="1"/>
  <c r="G460" i="1"/>
  <c r="G464" i="1"/>
  <c r="G468" i="1"/>
  <c r="G472" i="1"/>
  <c r="G476" i="1"/>
  <c r="G480" i="1"/>
  <c r="G484" i="1"/>
  <c r="G488" i="1"/>
  <c r="G496" i="1"/>
  <c r="G504" i="1"/>
  <c r="H520" i="1"/>
  <c r="G520" i="1"/>
  <c r="H532" i="1"/>
  <c r="G532" i="1"/>
  <c r="H548" i="1"/>
  <c r="G548" i="1"/>
  <c r="H568" i="1"/>
  <c r="G568" i="1"/>
  <c r="H576" i="1"/>
  <c r="G576" i="1"/>
  <c r="H596" i="1"/>
  <c r="G596" i="1"/>
  <c r="H612" i="1"/>
  <c r="G612"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524" i="1"/>
  <c r="G524" i="1"/>
  <c r="H540" i="1"/>
  <c r="G540" i="1"/>
  <c r="H556" i="1"/>
  <c r="G556" i="1"/>
  <c r="H588" i="1"/>
  <c r="G588" i="1"/>
  <c r="H604" i="1"/>
  <c r="G604" i="1"/>
  <c r="H615" i="1"/>
  <c r="G615" i="1"/>
  <c r="H289" i="1"/>
  <c r="G291" i="1"/>
  <c r="G295" i="1"/>
  <c r="H297" i="1"/>
  <c r="G299" i="1"/>
  <c r="H301" i="1"/>
  <c r="G303" i="1"/>
  <c r="H305" i="1"/>
  <c r="G307" i="1"/>
  <c r="H309" i="1"/>
  <c r="G311" i="1"/>
  <c r="G315" i="1"/>
  <c r="G319" i="1"/>
  <c r="G323" i="1"/>
  <c r="G327" i="1"/>
  <c r="G331" i="1"/>
  <c r="G335" i="1"/>
  <c r="G339" i="1"/>
  <c r="G343" i="1"/>
  <c r="G347"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3" i="1"/>
  <c r="G467" i="1"/>
  <c r="G471" i="1"/>
  <c r="G475" i="1"/>
  <c r="G479" i="1"/>
  <c r="G483" i="1"/>
  <c r="G487" i="1"/>
  <c r="G489" i="1"/>
  <c r="G490" i="1"/>
  <c r="G497" i="1"/>
  <c r="G498" i="1"/>
  <c r="G505" i="1"/>
  <c r="G506" i="1"/>
  <c r="G517" i="1"/>
  <c r="G529" i="1"/>
  <c r="H536" i="1"/>
  <c r="G536" i="1"/>
  <c r="G545" i="1"/>
  <c r="H552" i="1"/>
  <c r="G552" i="1"/>
  <c r="G565" i="1"/>
  <c r="H572" i="1"/>
  <c r="G572" i="1"/>
  <c r="H580" i="1"/>
  <c r="G580" i="1"/>
  <c r="G593" i="1"/>
  <c r="H600" i="1"/>
  <c r="G600" i="1"/>
  <c r="G609"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614" i="1"/>
  <c r="G614" i="1"/>
  <c r="H616" i="1"/>
  <c r="G616" i="1"/>
  <c r="H618" i="1"/>
  <c r="G618" i="1"/>
  <c r="H620" i="1"/>
  <c r="G620"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489" i="1"/>
  <c r="H493" i="1"/>
  <c r="H497" i="1"/>
  <c r="H501" i="1"/>
  <c r="H505" i="1"/>
  <c r="H509"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G622" i="1"/>
  <c r="G623" i="1"/>
  <c r="G624" i="1"/>
  <c r="G625" i="1"/>
  <c r="G626" i="1"/>
  <c r="G627" i="1"/>
  <c r="G628" i="1"/>
  <c r="G631" i="1"/>
  <c r="G632" i="1"/>
  <c r="G641" i="1"/>
  <c r="G642" i="1"/>
  <c r="G643" i="1"/>
  <c r="G644" i="1"/>
  <c r="G645" i="1"/>
  <c r="G646" i="1"/>
  <c r="G647" i="1"/>
  <c r="G648" i="1"/>
  <c r="G649"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48" i="1"/>
  <c r="G1048" i="1"/>
  <c r="H1050" i="1"/>
  <c r="G1050" i="1"/>
  <c r="H1052" i="1"/>
  <c r="G1052" i="1"/>
  <c r="H1054" i="1"/>
  <c r="G1054" i="1"/>
  <c r="H1056" i="1"/>
  <c r="G1056" i="1"/>
  <c r="H1058" i="1"/>
  <c r="G1058" i="1"/>
  <c r="H1060" i="1"/>
  <c r="G1060" i="1"/>
  <c r="H1062" i="1"/>
  <c r="G1062" i="1"/>
  <c r="H1064" i="1"/>
  <c r="G1064"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463" i="1"/>
  <c r="J1463" i="1"/>
  <c r="G1463" i="1"/>
  <c r="H1465" i="1"/>
  <c r="J1465" i="1"/>
  <c r="G1465" i="1"/>
  <c r="H1467" i="1"/>
  <c r="J1467" i="1"/>
  <c r="G1467" i="1"/>
  <c r="I1467" i="1" s="1"/>
  <c r="H1469" i="1"/>
  <c r="G1469"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G1390" i="1"/>
  <c r="H1390" i="1"/>
  <c r="G1398" i="1"/>
  <c r="H1398" i="1"/>
  <c r="G1406" i="1"/>
  <c r="H1406" i="1"/>
  <c r="G1410" i="1"/>
  <c r="H1410" i="1"/>
  <c r="G1426" i="1"/>
  <c r="H1426" i="1"/>
  <c r="G1490" i="1"/>
  <c r="H1490" i="1"/>
  <c r="G1530" i="1"/>
  <c r="H1530" i="1"/>
  <c r="G1562" i="1"/>
  <c r="H156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G1414" i="1"/>
  <c r="H1414" i="1"/>
  <c r="G1430" i="1"/>
  <c r="H1430" i="1"/>
  <c r="I1473" i="1"/>
  <c r="G1508" i="1"/>
  <c r="H1508" i="1"/>
  <c r="G1548" i="1"/>
  <c r="H1548" i="1"/>
  <c r="G1580" i="1"/>
  <c r="H1580" i="1"/>
  <c r="I24" i="3"/>
  <c r="H1279" i="1"/>
  <c r="G1386" i="1"/>
  <c r="H1386" i="1"/>
  <c r="G1394" i="1"/>
  <c r="H1394" i="1"/>
  <c r="G1402" i="1"/>
  <c r="H1402" i="1"/>
  <c r="G1418" i="1"/>
  <c r="H1418" i="1"/>
  <c r="G1434" i="1"/>
  <c r="H1434" i="1"/>
  <c r="I1449" i="1"/>
  <c r="J1462" i="1"/>
  <c r="H1462" i="1"/>
  <c r="G1462" i="1"/>
  <c r="J1464" i="1"/>
  <c r="H1464" i="1"/>
  <c r="G1464" i="1"/>
  <c r="I1464" i="1" s="1"/>
  <c r="J1466" i="1"/>
  <c r="H1466" i="1"/>
  <c r="G1466" i="1"/>
  <c r="J1468" i="1"/>
  <c r="H1468" i="1"/>
  <c r="G1468" i="1"/>
  <c r="I1468" i="1" s="1"/>
  <c r="G1506" i="1"/>
  <c r="H1506" i="1"/>
  <c r="G1546" i="1"/>
  <c r="H1546" i="1"/>
  <c r="G1578" i="1"/>
  <c r="H1578" i="1"/>
  <c r="H1278"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G1422" i="1"/>
  <c r="H1422" i="1"/>
  <c r="I1440" i="1"/>
  <c r="I1444" i="1"/>
  <c r="G1492" i="1"/>
  <c r="H1492" i="1"/>
  <c r="G1532" i="1"/>
  <c r="H1532" i="1"/>
  <c r="G1564" i="1"/>
  <c r="H1564" i="1"/>
  <c r="F164" i="4"/>
  <c r="D163" i="4"/>
  <c r="F300" i="4"/>
  <c r="D299" i="4"/>
  <c r="J1455" i="1"/>
  <c r="H1455" i="1"/>
  <c r="H1456" i="1"/>
  <c r="J1456" i="1"/>
  <c r="J1457" i="1"/>
  <c r="H1457" i="1"/>
  <c r="H1458" i="1"/>
  <c r="J1458" i="1"/>
  <c r="J1459" i="1"/>
  <c r="H1459" i="1"/>
  <c r="H1460" i="1"/>
  <c r="J1460" i="1"/>
  <c r="H1476" i="1"/>
  <c r="J1476" i="1"/>
  <c r="J1477" i="1"/>
  <c r="H1477" i="1"/>
  <c r="H1478" i="1"/>
  <c r="J1478" i="1"/>
  <c r="J1479" i="1"/>
  <c r="H1479" i="1"/>
  <c r="F153" i="4"/>
  <c r="E152" i="4"/>
  <c r="H21" i="9" s="1"/>
  <c r="F331" i="4"/>
  <c r="D311" i="4"/>
  <c r="F594" i="4"/>
  <c r="D593" i="4"/>
  <c r="G143" i="9"/>
  <c r="E143" i="9" s="1"/>
  <c r="B143" i="9" s="1"/>
  <c r="F603" i="4"/>
  <c r="H291" i="9"/>
  <c r="E291" i="9" s="1"/>
  <c r="B291" i="9" s="1"/>
  <c r="E146" i="5"/>
  <c r="E68" i="5" s="1"/>
  <c r="H308" i="9"/>
  <c r="E176" i="5"/>
  <c r="D206" i="5"/>
  <c r="F207" i="5"/>
  <c r="C1436"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H1385" i="1"/>
  <c r="H1389" i="1"/>
  <c r="H1393" i="1"/>
  <c r="H1397" i="1"/>
  <c r="H1401" i="1"/>
  <c r="H1405" i="1"/>
  <c r="H1409" i="1"/>
  <c r="H1413" i="1"/>
  <c r="H1417" i="1"/>
  <c r="H1421" i="1"/>
  <c r="H1425" i="1"/>
  <c r="H1429" i="1"/>
  <c r="H1433" i="1"/>
  <c r="H1439" i="1"/>
  <c r="I1439" i="1" s="1"/>
  <c r="H1440" i="1"/>
  <c r="H1441" i="1"/>
  <c r="I1441" i="1" s="1"/>
  <c r="H1442" i="1"/>
  <c r="I1442" i="1" s="1"/>
  <c r="H1443" i="1"/>
  <c r="I1443" i="1" s="1"/>
  <c r="H1444" i="1"/>
  <c r="H1445" i="1"/>
  <c r="H1471" i="1"/>
  <c r="I1471" i="1" s="1"/>
  <c r="J1471" i="1"/>
  <c r="J1472" i="1"/>
  <c r="H1472" i="1"/>
  <c r="I1472" i="1" s="1"/>
  <c r="H1473" i="1"/>
  <c r="J1473" i="1"/>
  <c r="J1474" i="1"/>
  <c r="H1474" i="1"/>
  <c r="I1474" i="1" s="1"/>
  <c r="H1480" i="1"/>
  <c r="H1494" i="1"/>
  <c r="H1496" i="1"/>
  <c r="H1510" i="1"/>
  <c r="H1512" i="1"/>
  <c r="H1518" i="1"/>
  <c r="H1520" i="1"/>
  <c r="H1534" i="1"/>
  <c r="H1536" i="1"/>
  <c r="H1550" i="1"/>
  <c r="H1552" i="1"/>
  <c r="H1566" i="1"/>
  <c r="H1568" i="1"/>
  <c r="F8" i="4"/>
  <c r="D7" i="4"/>
  <c r="E50" i="4"/>
  <c r="D46" i="1" s="1"/>
  <c r="F125" i="4"/>
  <c r="E124" i="4"/>
  <c r="D120" i="1" s="1"/>
  <c r="I20" i="3"/>
  <c r="F242" i="5"/>
  <c r="D238" i="5"/>
  <c r="H1412" i="1"/>
  <c r="H1416" i="1"/>
  <c r="H1420" i="1"/>
  <c r="H1424" i="1"/>
  <c r="H1428" i="1"/>
  <c r="H1432" i="1"/>
  <c r="H1438" i="1"/>
  <c r="J1439" i="1"/>
  <c r="J1441" i="1"/>
  <c r="J1443" i="1"/>
  <c r="H1446" i="1"/>
  <c r="I1446" i="1" s="1"/>
  <c r="J1446" i="1"/>
  <c r="J1447" i="1"/>
  <c r="H1447" i="1"/>
  <c r="I1447" i="1" s="1"/>
  <c r="H1448" i="1"/>
  <c r="I1448" i="1" s="1"/>
  <c r="J1448" i="1"/>
  <c r="J1449" i="1"/>
  <c r="H1449" i="1"/>
  <c r="H1450" i="1"/>
  <c r="I1450" i="1" s="1"/>
  <c r="J1450" i="1"/>
  <c r="J1451" i="1"/>
  <c r="H1451" i="1"/>
  <c r="I1451" i="1" s="1"/>
  <c r="H1452" i="1"/>
  <c r="I1452" i="1" s="1"/>
  <c r="J1452" i="1"/>
  <c r="G1455" i="1"/>
  <c r="I1455" i="1" s="1"/>
  <c r="G1456" i="1"/>
  <c r="G1457" i="1"/>
  <c r="I1457" i="1" s="1"/>
  <c r="G1458" i="1"/>
  <c r="G1459" i="1"/>
  <c r="I1459" i="1" s="1"/>
  <c r="G1460" i="1"/>
  <c r="G1461" i="1"/>
  <c r="G1476" i="1"/>
  <c r="G1477" i="1"/>
  <c r="I1477" i="1" s="1"/>
  <c r="G1478" i="1"/>
  <c r="G1479" i="1"/>
  <c r="I1479" i="1" s="1"/>
  <c r="H1482" i="1"/>
  <c r="H1484" i="1"/>
  <c r="H1498" i="1"/>
  <c r="H1500" i="1"/>
  <c r="H1514" i="1"/>
  <c r="H1516" i="1"/>
  <c r="H1522" i="1"/>
  <c r="H1524" i="1"/>
  <c r="H1538" i="1"/>
  <c r="H1540" i="1"/>
  <c r="H1554" i="1"/>
  <c r="H1556" i="1"/>
  <c r="H1570" i="1"/>
  <c r="H1572" i="1"/>
  <c r="E7" i="4"/>
  <c r="F140" i="4"/>
  <c r="D139" i="4"/>
  <c r="G21" i="9"/>
  <c r="E311" i="4"/>
  <c r="F529" i="4"/>
  <c r="E238" i="5"/>
  <c r="F239" i="5"/>
  <c r="F115" i="6"/>
  <c r="E114" i="6"/>
  <c r="E141" i="6" s="1"/>
  <c r="D421" i="4"/>
  <c r="F581" i="4"/>
  <c r="D580" i="4"/>
  <c r="G290" i="9"/>
  <c r="F88" i="5"/>
  <c r="D87" i="5"/>
  <c r="F119" i="5"/>
  <c r="D118" i="5"/>
  <c r="D50" i="4"/>
  <c r="D82" i="4"/>
  <c r="D106" i="4"/>
  <c r="D224" i="4"/>
  <c r="D252" i="4"/>
  <c r="F312" i="4"/>
  <c r="E529" i="4"/>
  <c r="D567" i="4"/>
  <c r="E580" i="4"/>
  <c r="D574" i="1" s="1"/>
  <c r="F78" i="5"/>
  <c r="D68" i="5"/>
  <c r="H290" i="9"/>
  <c r="E87" i="5"/>
  <c r="D1065" i="1" s="1"/>
  <c r="F180" i="5"/>
  <c r="D177" i="5"/>
  <c r="F191" i="5"/>
  <c r="D190" i="5"/>
  <c r="F114" i="6"/>
  <c r="D263" i="4"/>
  <c r="F352" i="4"/>
  <c r="D351" i="4"/>
  <c r="F383" i="4"/>
  <c r="E459" i="4"/>
  <c r="D453" i="1" s="1"/>
  <c r="G453" i="1" s="1"/>
  <c r="F69" i="5"/>
  <c r="F5" i="6"/>
  <c r="D7" i="5"/>
  <c r="D643" i="4"/>
  <c r="E644" i="4"/>
  <c r="D638" i="1" s="1"/>
  <c r="H638" i="1" s="1"/>
  <c r="E245" i="5"/>
  <c r="D1222" i="1" s="1"/>
  <c r="G1222" i="1" s="1"/>
  <c r="D35" i="6"/>
  <c r="D141" i="6" s="1"/>
  <c r="E5" i="7"/>
  <c r="E35" i="9"/>
  <c r="B3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7" i="9"/>
  <c r="E187" i="9" s="1"/>
  <c r="B187" i="9" s="1"/>
  <c r="G165" i="9"/>
  <c r="G164" i="9"/>
  <c r="E164" i="9" s="1"/>
  <c r="B164" i="9" s="1"/>
  <c r="G163" i="9"/>
  <c r="E163" i="9" s="1"/>
  <c r="B163" i="9" s="1"/>
  <c r="G162" i="9"/>
  <c r="E162" i="9" s="1"/>
  <c r="B162" i="9" s="1"/>
  <c r="G161" i="9"/>
  <c r="E161" i="9" s="1"/>
  <c r="B161" i="9" s="1"/>
  <c r="G191" i="9"/>
  <c r="E191" i="9" s="1"/>
  <c r="B191" i="9" s="1"/>
  <c r="G188" i="9"/>
  <c r="E188" i="9" s="1"/>
  <c r="B188"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90" i="9"/>
  <c r="E190" i="9" s="1"/>
  <c r="B190" i="9" s="1"/>
  <c r="G186" i="9"/>
  <c r="E186" i="9" s="1"/>
  <c r="B186" i="9" s="1"/>
  <c r="G166" i="9"/>
  <c r="E166" i="9" s="1"/>
  <c r="B166" i="9" s="1"/>
  <c r="H165" i="9"/>
  <c r="I10" i="9"/>
  <c r="B120" i="9"/>
  <c r="E118" i="9"/>
  <c r="B118" i="9" s="1"/>
  <c r="E126" i="9"/>
  <c r="B126" i="9" s="1"/>
  <c r="F230" i="9"/>
  <c r="B230" i="9" s="1"/>
  <c r="F238" i="9"/>
  <c r="B238" i="9" s="1"/>
  <c r="F246" i="9"/>
  <c r="B246" i="9" s="1"/>
  <c r="F254" i="9"/>
  <c r="B254" i="9" s="1"/>
  <c r="F262" i="9"/>
  <c r="B262" i="9" s="1"/>
  <c r="F270" i="9"/>
  <c r="B270" i="9" s="1"/>
  <c r="B223" i="9"/>
  <c r="F226" i="9"/>
  <c r="B226" i="9" s="1"/>
  <c r="F234" i="9"/>
  <c r="B234" i="9" s="1"/>
  <c r="F242" i="9"/>
  <c r="B242" i="9" s="1"/>
  <c r="F250" i="9"/>
  <c r="B250" i="9" s="1"/>
  <c r="F258" i="9"/>
  <c r="B258" i="9" s="1"/>
  <c r="F266" i="9"/>
  <c r="B266" i="9" s="1"/>
  <c r="B245" i="9"/>
  <c r="B253" i="9"/>
  <c r="B260" i="9"/>
  <c r="B261" i="9"/>
  <c r="B268" i="9"/>
  <c r="B269" i="9"/>
  <c r="B287" i="9"/>
  <c r="E289" i="9"/>
  <c r="B289" i="9" s="1"/>
  <c r="H1501" i="1" l="1"/>
  <c r="D42" i="8"/>
  <c r="C1517" i="1" s="1"/>
  <c r="G1481" i="1"/>
  <c r="G638" i="1"/>
  <c r="E350" i="4"/>
  <c r="D345" i="1" s="1"/>
  <c r="D358" i="1"/>
  <c r="F152" i="4"/>
  <c r="E21" i="9"/>
  <c r="B21" i="9" s="1"/>
  <c r="F124" i="4"/>
  <c r="C1435" i="1"/>
  <c r="F141" i="6"/>
  <c r="H28" i="3"/>
  <c r="G318" i="9"/>
  <c r="E318" i="9" s="1"/>
  <c r="I28" i="3"/>
  <c r="D1435" i="1"/>
  <c r="E298" i="4"/>
  <c r="D306" i="1"/>
  <c r="F567" i="4"/>
  <c r="C561" i="1"/>
  <c r="D420" i="4"/>
  <c r="F421" i="4"/>
  <c r="C415" i="1"/>
  <c r="F163" i="4"/>
  <c r="C159" i="1"/>
  <c r="H1222" i="1"/>
  <c r="B192" i="9"/>
  <c r="E165" i="9"/>
  <c r="B165" i="9" s="1"/>
  <c r="F7" i="5"/>
  <c r="D6" i="5"/>
  <c r="H20" i="3"/>
  <c r="C985" i="1"/>
  <c r="F263" i="4"/>
  <c r="C259" i="1"/>
  <c r="G308" i="9"/>
  <c r="E308" i="9" s="1"/>
  <c r="B308" i="9" s="1"/>
  <c r="F177" i="5"/>
  <c r="D176" i="5"/>
  <c r="C1154" i="1"/>
  <c r="F68" i="5"/>
  <c r="H21" i="3"/>
  <c r="C1046" i="1"/>
  <c r="E528" i="4"/>
  <c r="D523" i="1"/>
  <c r="F106" i="4"/>
  <c r="C102" i="1"/>
  <c r="F118" i="5"/>
  <c r="C1096" i="1"/>
  <c r="E290" i="9"/>
  <c r="B290" i="9" s="1"/>
  <c r="E237" i="5"/>
  <c r="D1215" i="1"/>
  <c r="D151" i="4"/>
  <c r="F139" i="4"/>
  <c r="C135" i="1"/>
  <c r="I1476" i="1"/>
  <c r="I1458" i="1"/>
  <c r="F238" i="5"/>
  <c r="D237" i="5"/>
  <c r="C1215" i="1"/>
  <c r="H120" i="1"/>
  <c r="G120" i="1"/>
  <c r="I22" i="3"/>
  <c r="D1153" i="1"/>
  <c r="E420" i="4"/>
  <c r="E151" i="4"/>
  <c r="D148" i="1"/>
  <c r="I1462" i="1"/>
  <c r="H453" i="1"/>
  <c r="I21" i="3"/>
  <c r="D1046" i="1"/>
  <c r="E6" i="5"/>
  <c r="I29" i="3"/>
  <c r="D1436" i="1"/>
  <c r="H1436" i="1" s="1"/>
  <c r="F643" i="4"/>
  <c r="C637" i="1"/>
  <c r="F82" i="4"/>
  <c r="C78" i="1"/>
  <c r="F580" i="4"/>
  <c r="C574" i="1"/>
  <c r="I27" i="3"/>
  <c r="D1408" i="1"/>
  <c r="D528" i="4"/>
  <c r="G316" i="9"/>
  <c r="E316" i="9" s="1"/>
  <c r="D298" i="4"/>
  <c r="F299" i="4"/>
  <c r="C294" i="1"/>
  <c r="I1463" i="1"/>
  <c r="F224" i="4"/>
  <c r="C220" i="1"/>
  <c r="F7" i="4"/>
  <c r="D6" i="4"/>
  <c r="C3" i="1"/>
  <c r="G311" i="9"/>
  <c r="E311" i="9" s="1"/>
  <c r="B311" i="9" s="1"/>
  <c r="F206" i="5"/>
  <c r="C1183" i="1"/>
  <c r="F213" i="9"/>
  <c r="B213" i="9" s="1"/>
  <c r="F35" i="6"/>
  <c r="H25" i="3"/>
  <c r="C1329" i="1"/>
  <c r="D350" i="4"/>
  <c r="F351" i="4"/>
  <c r="C346" i="1"/>
  <c r="G310" i="9"/>
  <c r="E310" i="9" s="1"/>
  <c r="B310" i="9" s="1"/>
  <c r="F190" i="5"/>
  <c r="C1167" i="1"/>
  <c r="F252" i="4"/>
  <c r="C248" i="1"/>
  <c r="F50" i="4"/>
  <c r="C46" i="1"/>
  <c r="F87" i="5"/>
  <c r="C1065" i="1"/>
  <c r="E6" i="4"/>
  <c r="D3" i="1"/>
  <c r="I1478" i="1"/>
  <c r="I1460" i="1"/>
  <c r="I1456" i="1"/>
  <c r="F146" i="5"/>
  <c r="D1124" i="1"/>
  <c r="F593" i="4"/>
  <c r="C587" i="1"/>
  <c r="F311" i="4"/>
  <c r="C306" i="1"/>
  <c r="I1466" i="1"/>
  <c r="I1465" i="1"/>
  <c r="G313" i="9" l="1"/>
  <c r="E313" i="9" s="1"/>
  <c r="B313" i="9" s="1"/>
  <c r="K1451" i="9"/>
  <c r="H19" i="9"/>
  <c r="E19" i="9" s="1"/>
  <c r="B19" i="9" s="1"/>
  <c r="I34" i="3"/>
  <c r="G314" i="9"/>
  <c r="E314" i="9" s="1"/>
  <c r="B314" i="9" s="1"/>
  <c r="G358" i="1"/>
  <c r="H358" i="1"/>
  <c r="H78" i="1"/>
  <c r="G78" i="1"/>
  <c r="H1124" i="1"/>
  <c r="G1124" i="1"/>
  <c r="H346" i="1"/>
  <c r="G346" i="1"/>
  <c r="H1329" i="1"/>
  <c r="G1329" i="1"/>
  <c r="H9" i="3"/>
  <c r="H3" i="1"/>
  <c r="G3" i="1"/>
  <c r="D407" i="4"/>
  <c r="F298" i="4"/>
  <c r="C293" i="1"/>
  <c r="G1436" i="1"/>
  <c r="F237" i="5"/>
  <c r="H23" i="3"/>
  <c r="C1214" i="1"/>
  <c r="H135" i="1"/>
  <c r="G135" i="1"/>
  <c r="I23" i="3"/>
  <c r="D1214" i="1"/>
  <c r="H102" i="1"/>
  <c r="G102" i="1"/>
  <c r="H1046" i="1"/>
  <c r="G1046" i="1"/>
  <c r="F176" i="5"/>
  <c r="D175" i="5"/>
  <c r="H22" i="3"/>
  <c r="C1153" i="1"/>
  <c r="H159" i="1"/>
  <c r="G159" i="1"/>
  <c r="F420" i="4"/>
  <c r="D635" i="4"/>
  <c r="C414" i="1"/>
  <c r="E407" i="4"/>
  <c r="D402" i="1" s="1"/>
  <c r="D293" i="1"/>
  <c r="E408" i="4"/>
  <c r="D403" i="1" s="1"/>
  <c r="H1065" i="1"/>
  <c r="G1065" i="1"/>
  <c r="H248" i="1"/>
  <c r="G248" i="1"/>
  <c r="H306" i="1"/>
  <c r="G306" i="1"/>
  <c r="H46" i="1"/>
  <c r="G46" i="1"/>
  <c r="H1167" i="1"/>
  <c r="G1167" i="1"/>
  <c r="H1183" i="1"/>
  <c r="G1183" i="1"/>
  <c r="D412" i="4"/>
  <c r="D290" i="4"/>
  <c r="F6" i="4"/>
  <c r="H16" i="3"/>
  <c r="C2" i="1"/>
  <c r="B316" i="9"/>
  <c r="E315" i="9"/>
  <c r="I10" i="3" s="1"/>
  <c r="H574" i="1"/>
  <c r="G574" i="1"/>
  <c r="H1517" i="1"/>
  <c r="G1517" i="1"/>
  <c r="H11" i="3"/>
  <c r="H637" i="1"/>
  <c r="G637" i="1"/>
  <c r="D984" i="1"/>
  <c r="H148" i="1"/>
  <c r="G148" i="1"/>
  <c r="H985" i="1"/>
  <c r="G985" i="1"/>
  <c r="H561" i="1"/>
  <c r="G561" i="1"/>
  <c r="H587" i="1"/>
  <c r="G587" i="1"/>
  <c r="E412" i="4"/>
  <c r="I16" i="3"/>
  <c r="D2" i="1"/>
  <c r="D408" i="4"/>
  <c r="F350" i="4"/>
  <c r="C345" i="1"/>
  <c r="H294" i="1"/>
  <c r="G294" i="1"/>
  <c r="F528" i="4"/>
  <c r="D636" i="4"/>
  <c r="C522" i="1"/>
  <c r="E289" i="4"/>
  <c r="E290" i="4" s="1"/>
  <c r="D286" i="1" s="1"/>
  <c r="I17" i="3"/>
  <c r="D147" i="1"/>
  <c r="E175" i="5"/>
  <c r="D1152" i="1" s="1"/>
  <c r="D289" i="4"/>
  <c r="F151" i="4"/>
  <c r="C147" i="1"/>
  <c r="H17" i="3"/>
  <c r="H1096" i="1"/>
  <c r="G1096" i="1"/>
  <c r="G523" i="1"/>
  <c r="H523" i="1"/>
  <c r="H415" i="1"/>
  <c r="G415" i="1"/>
  <c r="G1435" i="1"/>
  <c r="H1435" i="1"/>
  <c r="H220" i="1"/>
  <c r="G220" i="1"/>
  <c r="G1408" i="1"/>
  <c r="H1408" i="1"/>
  <c r="E635" i="4"/>
  <c r="D629" i="1" s="1"/>
  <c r="D414" i="1"/>
  <c r="H1215" i="1"/>
  <c r="G1215" i="1"/>
  <c r="E636" i="4"/>
  <c r="D630" i="1" s="1"/>
  <c r="D522" i="1"/>
  <c r="H1154" i="1"/>
  <c r="G1154" i="1"/>
  <c r="H259" i="1"/>
  <c r="G259" i="1"/>
  <c r="G278" i="9"/>
  <c r="F6" i="5"/>
  <c r="C984" i="1"/>
  <c r="E317" i="9"/>
  <c r="B318" i="9"/>
  <c r="G285" i="9" l="1"/>
  <c r="E285" i="9" s="1"/>
  <c r="B285" i="9" s="1"/>
  <c r="E312" i="9"/>
  <c r="D291" i="4"/>
  <c r="F289" i="4"/>
  <c r="D413" i="4"/>
  <c r="C285" i="1"/>
  <c r="E413" i="4"/>
  <c r="E414" i="4" s="1"/>
  <c r="D409" i="1" s="1"/>
  <c r="E291" i="4"/>
  <c r="D287" i="1" s="1"/>
  <c r="D285" i="1"/>
  <c r="F408" i="4"/>
  <c r="C403" i="1"/>
  <c r="E639" i="4"/>
  <c r="D407" i="1"/>
  <c r="H2" i="1"/>
  <c r="G2" i="1"/>
  <c r="D414" i="4"/>
  <c r="F412" i="4"/>
  <c r="D639" i="4"/>
  <c r="C407" i="1"/>
  <c r="F175" i="5"/>
  <c r="C1152" i="1"/>
  <c r="F407" i="4"/>
  <c r="C402" i="1"/>
  <c r="H8" i="3"/>
  <c r="H984" i="1"/>
  <c r="G984" i="1"/>
  <c r="H522" i="1"/>
  <c r="G522" i="1"/>
  <c r="N3" i="9"/>
  <c r="I11" i="3"/>
  <c r="H414" i="1"/>
  <c r="G414" i="1"/>
  <c r="H147" i="1"/>
  <c r="G147" i="1"/>
  <c r="F636" i="4"/>
  <c r="C630" i="1"/>
  <c r="H345" i="1"/>
  <c r="G345" i="1"/>
  <c r="H278" i="9"/>
  <c r="E278" i="9" s="1"/>
  <c r="F635" i="4"/>
  <c r="C629" i="1"/>
  <c r="H1153" i="1"/>
  <c r="G1153" i="1"/>
  <c r="H1214" i="1"/>
  <c r="G1214" i="1"/>
  <c r="H293" i="1"/>
  <c r="G293" i="1"/>
  <c r="F290" i="4"/>
  <c r="C286" i="1"/>
  <c r="K3" i="9"/>
  <c r="I9" i="3"/>
  <c r="M3" i="9" l="1"/>
  <c r="H402" i="1"/>
  <c r="G402" i="1"/>
  <c r="H407" i="1"/>
  <c r="G407" i="1"/>
  <c r="D415" i="4"/>
  <c r="D640" i="4"/>
  <c r="F413" i="4"/>
  <c r="C408" i="1"/>
  <c r="H629" i="1"/>
  <c r="G629" i="1"/>
  <c r="H286" i="1"/>
  <c r="G286" i="1"/>
  <c r="F639" i="4"/>
  <c r="D641" i="4"/>
  <c r="C633" i="1"/>
  <c r="D633" i="1"/>
  <c r="H1152" i="1"/>
  <c r="G1152" i="1"/>
  <c r="H403" i="1"/>
  <c r="G403" i="1"/>
  <c r="E640" i="4"/>
  <c r="E641" i="4" s="1"/>
  <c r="E415" i="4"/>
  <c r="D410" i="1" s="1"/>
  <c r="D408" i="1"/>
  <c r="F291" i="4"/>
  <c r="C287" i="1"/>
  <c r="E277" i="9"/>
  <c r="I8" i="3" s="1"/>
  <c r="B278" i="9"/>
  <c r="H630" i="1"/>
  <c r="G630" i="1"/>
  <c r="F414" i="4"/>
  <c r="C409" i="1"/>
  <c r="H285" i="1"/>
  <c r="G285" i="1"/>
  <c r="D635" i="1" l="1"/>
  <c r="F641" i="4"/>
  <c r="C635" i="1"/>
  <c r="D642" i="4"/>
  <c r="F640" i="4"/>
  <c r="C634" i="1"/>
  <c r="H409" i="1"/>
  <c r="G409" i="1"/>
  <c r="F415" i="4"/>
  <c r="C410" i="1"/>
  <c r="H408" i="1"/>
  <c r="G408" i="1"/>
  <c r="H287" i="1"/>
  <c r="G287" i="1"/>
  <c r="E642" i="4"/>
  <c r="D634" i="1"/>
  <c r="H633" i="1"/>
  <c r="G633" i="1"/>
  <c r="F642" i="4" l="1"/>
  <c r="D646" i="4"/>
  <c r="C636" i="1"/>
  <c r="E646" i="4"/>
  <c r="D636" i="1"/>
  <c r="H635" i="1"/>
  <c r="G635" i="1"/>
  <c r="H410" i="1"/>
  <c r="G410" i="1"/>
  <c r="H634" i="1"/>
  <c r="G634" i="1"/>
  <c r="D645" i="4"/>
  <c r="E645" i="4"/>
  <c r="I19" i="3" l="1"/>
  <c r="D640" i="1"/>
  <c r="G276" i="9"/>
  <c r="E276" i="9" s="1"/>
  <c r="B276" i="9" s="1"/>
  <c r="H636" i="1"/>
  <c r="G636" i="1"/>
  <c r="F646" i="4"/>
  <c r="H19" i="3"/>
  <c r="C640" i="1"/>
  <c r="I18" i="3"/>
  <c r="D639" i="1"/>
  <c r="F645" i="4"/>
  <c r="H18" i="3"/>
  <c r="C639" i="1"/>
  <c r="H640" i="1" l="1"/>
  <c r="G640" i="1"/>
  <c r="H639" i="1"/>
  <c r="G639" i="1"/>
  <c r="H7" i="3"/>
  <c r="J3" i="9" l="1"/>
  <c r="G274" i="9" l="1"/>
  <c r="M272" i="9"/>
  <c r="L272" i="9"/>
  <c r="H274" i="9"/>
  <c r="H18" i="9"/>
  <c r="G18" i="9"/>
  <c r="I12" i="9"/>
  <c r="H17" i="9"/>
  <c r="I9" i="9"/>
  <c r="K13" i="9"/>
  <c r="J6" i="9"/>
  <c r="K10" i="9"/>
  <c r="G17" i="9"/>
  <c r="K6" i="9"/>
  <c r="I6" i="9"/>
  <c r="K12" i="9"/>
  <c r="K8" i="9"/>
  <c r="J13" i="9"/>
  <c r="H16" i="9"/>
  <c r="I5" i="9"/>
  <c r="K5" i="9"/>
  <c r="I13" i="9"/>
  <c r="J10" i="9"/>
  <c r="M16" i="9"/>
  <c r="J7" i="9"/>
  <c r="K11" i="9"/>
  <c r="L16" i="9"/>
  <c r="K7" i="9"/>
  <c r="I8" i="9"/>
  <c r="J5" i="9"/>
  <c r="M15" i="9"/>
  <c r="I7" i="9"/>
  <c r="J11" i="9"/>
  <c r="I17" i="9"/>
  <c r="J8" i="9"/>
  <c r="G15" i="9"/>
  <c r="H15" i="9"/>
  <c r="L15" i="9"/>
  <c r="J9" i="9"/>
  <c r="I11" i="9"/>
  <c r="J12" i="9"/>
  <c r="K9" i="9"/>
  <c r="G16" i="9"/>
  <c r="J17" i="9"/>
  <c r="E16" i="9" l="1"/>
  <c r="E13" i="9"/>
  <c r="B13" i="9" s="1"/>
  <c r="E18" i="9"/>
  <c r="B18" i="9" s="1"/>
  <c r="E6" i="9"/>
  <c r="B6" i="9" s="1"/>
  <c r="F272" i="9"/>
  <c r="B272" i="9" s="1"/>
  <c r="F16" i="9"/>
  <c r="E10" i="9"/>
  <c r="B10" i="9" s="1"/>
  <c r="E7" i="9"/>
  <c r="B7" i="9" s="1"/>
  <c r="E274" i="9"/>
  <c r="B274" i="9" s="1"/>
  <c r="F15" i="9"/>
  <c r="E11" i="9"/>
  <c r="B11" i="9" s="1"/>
  <c r="E15" i="9"/>
  <c r="E5" i="9"/>
  <c r="E12" i="9"/>
  <c r="B12" i="9" s="1"/>
  <c r="E8" i="9"/>
  <c r="B8" i="9" s="1"/>
  <c r="E17" i="9"/>
  <c r="B17" i="9" s="1"/>
  <c r="E9" i="9"/>
  <c r="B9" i="9" s="1"/>
  <c r="B16" i="9" l="1"/>
  <c r="F14" i="9"/>
  <c r="E20" i="9"/>
  <c r="I7" i="3" s="1"/>
  <c r="F20" i="9"/>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<sst xmlns="http://schemas.openxmlformats.org/spreadsheetml/2006/main" count="4374" uniqueCount="3426">
  <si>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</si>
  <si>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</si>
  <si>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</si>
  <si>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</si>
  <si>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</si>
  <si>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</si>
  <si>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</si>
  <si>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</si>
  <si>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</si>
  <si>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</si>
  <si>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</si>
  <si>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</si>
  <si>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</si>
  <si>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</si>
  <si>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</si>
  <si>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</si>
  <si>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</si>
  <si>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</si>
  <si>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</si>
  <si>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</si>
  <si>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</si>
  <si>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</si>
  <si>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</si>
  <si>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</si>
  <si>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</si>
  <si>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</si>
  <si>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</si>
  <si>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</si>
  <si>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</si>
  <si>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</si>
  <si>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</si>
  <si>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MARINA DRŽIĆA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</si>
  <si>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</si>
  <si>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</si>
  <si>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</si>
  <si>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</si>
  <si>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</si>
  <si>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</si>
  <si>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</si>
  <si>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</si>
  <si>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</si>
  <si>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</si>
  <si>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</si>
  <si>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</si>
  <si>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</si>
  <si>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</si>
  <si>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</si>
  <si>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</si>
  <si>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</si>
  <si>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11935 - OSNOVNA ŠKOLA MARINA DRŽIĆA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</si>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</sst>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2325294.6500000004</v>
      </c>
      <c r="D2" s="6">
        <f>'PR-RAS'!E6</f>
        <v>2984094.8200000003</v>
      </c>
      <c r="E2" s="6">
        <v>0</v>
      </c>
      <c r="F2" s="6">
        <v>0</v>
      </c>
      <c r="G2" s="7">
        <f t="shared" ref="G2:G264" si="0">(B2/1000)*(C2*1+D2*2)</f>
        <v>8293.4842900000003</v>
      </c>
      <c r="H2" s="7">
        <f t="shared" ref="H2:H264" si="1">ABS(C2-ROUND(C2,0))+ABS(D2-ROUND(D2,0))</f>
        <v>0.52999999932944775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1805288.83</v>
      </c>
      <c r="D46" s="1">
        <f>'PR-RAS'!E50</f>
        <v>2192732.56</v>
      </c>
      <c r="E46" s="1">
        <v>0</v>
      </c>
      <c r="F46" s="1">
        <v>0</v>
      </c>
      <c r="G46" s="2">
        <f t="shared" si="0"/>
        <v>278583.92774999997</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1805288.83</v>
      </c>
      <c r="D64" s="1">
        <f>'PR-RAS'!E68</f>
        <v>2192732.56</v>
      </c>
      <c r="E64" s="1">
        <v>0</v>
      </c>
      <c r="F64" s="1">
        <v>0</v>
      </c>
      <c r="G64" s="2">
        <f t="shared" si="0"/>
        <v>390017.49885000003</v>
      </c>
      <c r="H64" s="2">
        <f t="shared" si="1"/>
        <v>0.60999999986961484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1784576.87</v>
      </c>
      <c r="D65" s="1">
        <f>'PR-RAS'!E69</f>
        <v>2160438.36</v>
      </c>
      <c r="E65" s="1">
        <v>0</v>
      </c>
      <c r="F65" s="1">
        <v>0</v>
      </c>
      <c r="G65" s="2">
        <f t="shared" si="0"/>
        <v>390749.02976</v>
      </c>
      <c r="H65" s="2">
        <f t="shared" si="1"/>
        <v>0.48999999975785613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20711.96</v>
      </c>
      <c r="D66" s="1">
        <f>'PR-RAS'!E70</f>
        <v>32294.2</v>
      </c>
      <c r="E66" s="1">
        <v>0</v>
      </c>
      <c r="F66" s="1">
        <v>0</v>
      </c>
      <c r="G66" s="2">
        <f t="shared" si="0"/>
        <v>5544.5234</v>
      </c>
      <c r="H66" s="2">
        <f t="shared" si="1"/>
        <v>0.24000000000160071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0.15</v>
      </c>
      <c r="E78" s="1">
        <v>0</v>
      </c>
      <c r="F78" s="1">
        <v>0</v>
      </c>
      <c r="G78" s="2">
        <f t="shared" si="0"/>
        <v>2.3869999999999999E-2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0.15</v>
      </c>
      <c r="E79" s="1">
        <v>0</v>
      </c>
      <c r="F79" s="1">
        <v>0</v>
      </c>
      <c r="G79" s="2">
        <f t="shared" si="0"/>
        <v>2.418E-2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0.15</v>
      </c>
      <c r="E81" s="1">
        <v>0</v>
      </c>
      <c r="F81" s="1">
        <v>0</v>
      </c>
      <c r="G81" s="2">
        <f t="shared" si="0"/>
        <v>2.4799999999999999E-2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42540.480000000003</v>
      </c>
      <c r="D102" s="1">
        <f>'PR-RAS'!E106</f>
        <v>45641.599999999999</v>
      </c>
      <c r="E102" s="1">
        <v>0</v>
      </c>
      <c r="F102" s="1">
        <v>0</v>
      </c>
      <c r="G102" s="2">
        <f t="shared" si="0"/>
        <v>13516.19168</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42540.480000000003</v>
      </c>
      <c r="D108" s="1">
        <f>'PR-RAS'!E112</f>
        <v>45641.599999999999</v>
      </c>
      <c r="E108" s="1">
        <v>0</v>
      </c>
      <c r="F108" s="1">
        <v>0</v>
      </c>
      <c r="G108" s="2">
        <f t="shared" si="0"/>
        <v>14319.133759999999</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42540.480000000003</v>
      </c>
      <c r="D113" s="1">
        <f>'PR-RAS'!E117</f>
        <v>45641.599999999999</v>
      </c>
      <c r="E113" s="1">
        <v>0</v>
      </c>
      <c r="F113" s="1">
        <v>0</v>
      </c>
      <c r="G113" s="2">
        <f t="shared" si="0"/>
        <v>14988.25216</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22198.84</v>
      </c>
      <c r="D120" s="1">
        <f>'PR-RAS'!E124</f>
        <v>21862</v>
      </c>
      <c r="E120" s="1">
        <v>0</v>
      </c>
      <c r="F120" s="1">
        <v>0</v>
      </c>
      <c r="G120" s="2">
        <f t="shared" si="0"/>
        <v>7844.8179599999994</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11128.99</v>
      </c>
      <c r="D121" s="1">
        <f>'PR-RAS'!E125</f>
        <v>19327</v>
      </c>
      <c r="E121" s="1">
        <v>0</v>
      </c>
      <c r="F121" s="1">
        <v>0</v>
      </c>
      <c r="G121" s="2">
        <f t="shared" si="0"/>
        <v>5973.9587999999994</v>
      </c>
      <c r="H121" s="2">
        <f t="shared" si="1"/>
        <v>1.0000000000218279E-2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11128.99</v>
      </c>
      <c r="D123" s="1">
        <f>'PR-RAS'!E127</f>
        <v>19327</v>
      </c>
      <c r="E123" s="1">
        <v>0</v>
      </c>
      <c r="F123" s="1">
        <v>0</v>
      </c>
      <c r="G123" s="2">
        <f t="shared" si="0"/>
        <v>6073.5247799999997</v>
      </c>
      <c r="H123" s="2">
        <f t="shared" si="1"/>
        <v>1.0000000000218279E-2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11069.85</v>
      </c>
      <c r="D124" s="1">
        <f>'PR-RAS'!E128</f>
        <v>2535</v>
      </c>
      <c r="E124" s="1">
        <v>0</v>
      </c>
      <c r="F124" s="1">
        <v>0</v>
      </c>
      <c r="G124" s="2">
        <f t="shared" si="0"/>
        <v>1985.20155</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943</v>
      </c>
      <c r="D125" s="1">
        <f>'PR-RAS'!E129</f>
        <v>1425</v>
      </c>
      <c r="E125" s="1">
        <v>0</v>
      </c>
      <c r="F125" s="1">
        <v>0</v>
      </c>
      <c r="G125" s="2">
        <f t="shared" si="0"/>
        <v>470.33199999999999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10126.85</v>
      </c>
      <c r="D126" s="1">
        <f>'PR-RAS'!E130</f>
        <v>1110</v>
      </c>
      <c r="E126" s="1">
        <v>0</v>
      </c>
      <c r="F126" s="1">
        <v>0</v>
      </c>
      <c r="G126" s="2">
        <f t="shared" si="0"/>
        <v>1543.35625</v>
      </c>
      <c r="H126" s="2">
        <f t="shared" si="1"/>
        <v>0.1499999999996362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455266.49</v>
      </c>
      <c r="D129" s="1">
        <f>'PR-RAS'!E133</f>
        <v>723858.51</v>
      </c>
      <c r="E129" s="1">
        <v>0</v>
      </c>
      <c r="F129" s="1">
        <v>0</v>
      </c>
      <c r="G129" s="2">
        <f t="shared" si="0"/>
        <v>243581.88928</v>
      </c>
      <c r="H129" s="2">
        <f t="shared" si="1"/>
        <v>0.97999999998137355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455266.49</v>
      </c>
      <c r="D130" s="1">
        <f>'PR-RAS'!E134</f>
        <v>723858.51</v>
      </c>
      <c r="E130" s="1">
        <v>0</v>
      </c>
      <c r="F130" s="1">
        <v>0</v>
      </c>
      <c r="G130" s="2">
        <f t="shared" si="0"/>
        <v>245484.87278999999</v>
      </c>
      <c r="H130" s="2">
        <f t="shared" si="1"/>
        <v>0.97999999998137355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434090.99</v>
      </c>
      <c r="D131" s="1">
        <f>'PR-RAS'!E135</f>
        <v>697458.11</v>
      </c>
      <c r="E131" s="1">
        <v>0</v>
      </c>
      <c r="F131" s="1">
        <v>0</v>
      </c>
      <c r="G131" s="2">
        <f t="shared" si="0"/>
        <v>237770.93729999999</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21175.5</v>
      </c>
      <c r="D132" s="1">
        <f>'PR-RAS'!E136</f>
        <v>26400.400000000001</v>
      </c>
      <c r="E132" s="1">
        <v>0</v>
      </c>
      <c r="F132" s="1">
        <v>0</v>
      </c>
      <c r="G132" s="2">
        <f t="shared" si="0"/>
        <v>9690.8953000000001</v>
      </c>
      <c r="H132" s="2">
        <f t="shared" si="1"/>
        <v>0.90000000000145519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2277117.81</v>
      </c>
      <c r="D147" s="1">
        <f>'PR-RAS'!E151</f>
        <v>2905473.8599999994</v>
      </c>
      <c r="E147" s="1">
        <v>0</v>
      </c>
      <c r="F147" s="1">
        <v>0</v>
      </c>
      <c r="G147" s="2">
        <f t="shared" si="0"/>
        <v>1180857.5673799999</v>
      </c>
      <c r="H147" s="2">
        <f t="shared" si="1"/>
        <v>0.33000000054016709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1902858.41</v>
      </c>
      <c r="D148" s="1">
        <f>'PR-RAS'!E152</f>
        <v>2348803.3099999996</v>
      </c>
      <c r="E148" s="1">
        <v>0</v>
      </c>
      <c r="F148" s="1">
        <v>0</v>
      </c>
      <c r="G148" s="2">
        <f t="shared" si="0"/>
        <v>970268.3594099998</v>
      </c>
      <c r="H148" s="2">
        <f t="shared" si="1"/>
        <v>0.71999999950639904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1566920.0999999999</v>
      </c>
      <c r="D149" s="1">
        <f>'PR-RAS'!E153</f>
        <v>1946138.96</v>
      </c>
      <c r="E149" s="1">
        <v>0</v>
      </c>
      <c r="F149" s="1">
        <v>0</v>
      </c>
      <c r="G149" s="2">
        <f t="shared" si="0"/>
        <v>807961.30695999984</v>
      </c>
      <c r="H149" s="2">
        <f t="shared" si="1"/>
        <v>0.13999999989755452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1541049.57</v>
      </c>
      <c r="D150" s="1">
        <f>'PR-RAS'!E154</f>
        <v>1910351.85</v>
      </c>
      <c r="E150" s="1">
        <v>0</v>
      </c>
      <c r="F150" s="1">
        <v>0</v>
      </c>
      <c r="G150" s="2">
        <f t="shared" si="0"/>
        <v>798901.23723000009</v>
      </c>
      <c r="H150" s="2">
        <f t="shared" si="1"/>
        <v>0.57999999984167516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4862.63</v>
      </c>
      <c r="D152" s="1">
        <f>'PR-RAS'!E156</f>
        <v>8191.19</v>
      </c>
      <c r="E152" s="1">
        <v>0</v>
      </c>
      <c r="F152" s="1">
        <v>0</v>
      </c>
      <c r="G152" s="2">
        <f t="shared" si="0"/>
        <v>3207.9965099999995</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21007.9</v>
      </c>
      <c r="D153" s="1">
        <f>'PR-RAS'!E157</f>
        <v>27595.919999999998</v>
      </c>
      <c r="E153" s="1">
        <v>0</v>
      </c>
      <c r="F153" s="1">
        <v>0</v>
      </c>
      <c r="G153" s="2">
        <f t="shared" si="0"/>
        <v>11582.360479999998</v>
      </c>
      <c r="H153" s="2">
        <f t="shared" si="1"/>
        <v>0.18000000000029104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82070.06</v>
      </c>
      <c r="D154" s="1">
        <f>'PR-RAS'!E158</f>
        <v>96171.13</v>
      </c>
      <c r="E154" s="1">
        <v>0</v>
      </c>
      <c r="F154" s="1">
        <v>0</v>
      </c>
      <c r="G154" s="2">
        <f t="shared" si="0"/>
        <v>41985.08496</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253868.25</v>
      </c>
      <c r="D155" s="1">
        <f>'PR-RAS'!E159</f>
        <v>306493.21999999997</v>
      </c>
      <c r="E155" s="1">
        <v>0</v>
      </c>
      <c r="F155" s="1">
        <v>0</v>
      </c>
      <c r="G155" s="2">
        <f t="shared" si="0"/>
        <v>133495.62226</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253868.25</v>
      </c>
      <c r="D157" s="1">
        <f>'PR-RAS'!E161</f>
        <v>306493.21999999997</v>
      </c>
      <c r="E157" s="1">
        <v>0</v>
      </c>
      <c r="F157" s="1">
        <v>0</v>
      </c>
      <c r="G157" s="2">
        <f t="shared" si="0"/>
        <v>135229.33163999999</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240935.31</v>
      </c>
      <c r="D159" s="1">
        <f>'PR-RAS'!E163</f>
        <v>517020.09</v>
      </c>
      <c r="E159" s="1">
        <v>0</v>
      </c>
      <c r="F159" s="1">
        <v>0</v>
      </c>
      <c r="G159" s="2">
        <f t="shared" si="0"/>
        <v>201446.12742</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51803.51</v>
      </c>
      <c r="D160" s="1">
        <f>'PR-RAS'!E164</f>
        <v>54060.95</v>
      </c>
      <c r="E160" s="1">
        <v>0</v>
      </c>
      <c r="F160" s="1">
        <v>0</v>
      </c>
      <c r="G160" s="2">
        <f t="shared" si="0"/>
        <v>25428.140190000002</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7972.35</v>
      </c>
      <c r="D161" s="1">
        <f>'PR-RAS'!E165</f>
        <v>6507.31</v>
      </c>
      <c r="E161" s="1">
        <v>0</v>
      </c>
      <c r="F161" s="1">
        <v>0</v>
      </c>
      <c r="G161" s="2">
        <f t="shared" si="0"/>
        <v>3357.9152000000004</v>
      </c>
      <c r="H161" s="2">
        <f t="shared" si="1"/>
        <v>0.66000000000076398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42738.66</v>
      </c>
      <c r="D162" s="1">
        <f>'PR-RAS'!E166</f>
        <v>45663.64</v>
      </c>
      <c r="E162" s="1">
        <v>0</v>
      </c>
      <c r="F162" s="1">
        <v>0</v>
      </c>
      <c r="G162" s="2">
        <f t="shared" si="0"/>
        <v>21584.61634</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1092.5</v>
      </c>
      <c r="D163" s="1">
        <f>'PR-RAS'!E167</f>
        <v>1890</v>
      </c>
      <c r="E163" s="1">
        <v>0</v>
      </c>
      <c r="F163" s="1">
        <v>0</v>
      </c>
      <c r="G163" s="2">
        <f t="shared" si="0"/>
        <v>789.34500000000003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95770.06</v>
      </c>
      <c r="D165" s="1">
        <f>'PR-RAS'!E169</f>
        <v>178582.36</v>
      </c>
      <c r="E165" s="1">
        <v>0</v>
      </c>
      <c r="F165" s="1">
        <v>0</v>
      </c>
      <c r="G165" s="2">
        <f t="shared" si="0"/>
        <v>74281.303919999991</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32750.98</v>
      </c>
      <c r="D166" s="1">
        <f>'PR-RAS'!E170</f>
        <v>26142.14</v>
      </c>
      <c r="E166" s="1">
        <v>0</v>
      </c>
      <c r="F166" s="1">
        <v>0</v>
      </c>
      <c r="G166" s="2">
        <f t="shared" si="0"/>
        <v>14030.8179</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31834.31</v>
      </c>
      <c r="D167" s="1">
        <f>'PR-RAS'!E171</f>
        <v>121915.14</v>
      </c>
      <c r="E167" s="1">
        <v>0</v>
      </c>
      <c r="F167" s="1">
        <v>0</v>
      </c>
      <c r="G167" s="2">
        <f t="shared" si="0"/>
        <v>45760.321940000009</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24592.21</v>
      </c>
      <c r="D168" s="1">
        <f>'PR-RAS'!E172</f>
        <v>25118.9</v>
      </c>
      <c r="E168" s="1">
        <v>0</v>
      </c>
      <c r="F168" s="1">
        <v>0</v>
      </c>
      <c r="G168" s="2">
        <f t="shared" si="0"/>
        <v>12496.611670000002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4423.99</v>
      </c>
      <c r="D169" s="1">
        <f>'PR-RAS'!E173</f>
        <v>2776.77</v>
      </c>
      <c r="E169" s="1">
        <v>0</v>
      </c>
      <c r="F169" s="1">
        <v>0</v>
      </c>
      <c r="G169" s="2">
        <f t="shared" si="0"/>
        <v>1676.2250399999998</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1251.8900000000001</v>
      </c>
      <c r="D170" s="1">
        <f>'PR-RAS'!E174</f>
        <v>1438.66</v>
      </c>
      <c r="E170" s="1">
        <v>0</v>
      </c>
      <c r="F170" s="1">
        <v>0</v>
      </c>
      <c r="G170" s="2">
        <f t="shared" si="0"/>
        <v>697.83649000000003</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916.68</v>
      </c>
      <c r="D172" s="1">
        <f>'PR-RAS'!E176</f>
        <v>1190.75</v>
      </c>
      <c r="E172" s="1">
        <v>0</v>
      </c>
      <c r="F172" s="1">
        <v>0</v>
      </c>
      <c r="G172" s="2">
        <f t="shared" si="0"/>
        <v>563.98878000000002</v>
      </c>
      <c r="H172" s="2">
        <f t="shared" si="1"/>
        <v>0.57000000000005002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83083.360000000001</v>
      </c>
      <c r="D173" s="1">
        <f>'PR-RAS'!E177</f>
        <v>271625.27</v>
      </c>
      <c r="E173" s="1">
        <v>0</v>
      </c>
      <c r="F173" s="1">
        <v>0</v>
      </c>
      <c r="G173" s="2">
        <f t="shared" si="0"/>
        <v>107729.4308</v>
      </c>
      <c r="H173" s="2">
        <f t="shared" si="1"/>
        <v>0.63000000001920853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2832.88</v>
      </c>
      <c r="D174" s="1">
        <f>'PR-RAS'!E178</f>
        <v>2990.85</v>
      </c>
      <c r="E174" s="1">
        <v>0</v>
      </c>
      <c r="F174" s="1">
        <v>0</v>
      </c>
      <c r="G174" s="2">
        <f t="shared" si="0"/>
        <v>1524.9223399999998</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31709.94</v>
      </c>
      <c r="D175" s="1">
        <f>'PR-RAS'!E179</f>
        <v>210615.45</v>
      </c>
      <c r="E175" s="1">
        <v>0</v>
      </c>
      <c r="F175" s="1">
        <v>0</v>
      </c>
      <c r="G175" s="2">
        <f t="shared" si="0"/>
        <v>78811.706160000002</v>
      </c>
      <c r="H175" s="2">
        <f t="shared" si="1"/>
        <v>0.5100000000129512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17470.5</v>
      </c>
      <c r="D177" s="1">
        <f>'PR-RAS'!E181</f>
        <v>16903.7</v>
      </c>
      <c r="E177" s="1">
        <v>0</v>
      </c>
      <c r="F177" s="1">
        <v>0</v>
      </c>
      <c r="G177" s="2">
        <f t="shared" si="0"/>
        <v>9024.9103999999988</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190</v>
      </c>
      <c r="E178" s="1">
        <v>0</v>
      </c>
      <c r="F178" s="1">
        <v>0</v>
      </c>
      <c r="G178" s="2">
        <f t="shared" si="0"/>
        <v>67.259999999999991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8899.3700000000008</v>
      </c>
      <c r="D179" s="1">
        <f>'PR-RAS'!E183</f>
        <v>6244.12</v>
      </c>
      <c r="E179" s="1">
        <v>0</v>
      </c>
      <c r="F179" s="1">
        <v>0</v>
      </c>
      <c r="G179" s="2">
        <f t="shared" si="0"/>
        <v>3806.99458</v>
      </c>
      <c r="H179" s="2">
        <f t="shared" si="1"/>
        <v>0.49000000000069122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16016.14</v>
      </c>
      <c r="D180" s="1">
        <f>'PR-RAS'!E184</f>
        <v>27061.55</v>
      </c>
      <c r="E180" s="1">
        <v>0</v>
      </c>
      <c r="F180" s="1">
        <v>0</v>
      </c>
      <c r="G180" s="2">
        <f t="shared" si="0"/>
        <v>12554.923959999998</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4658.33</v>
      </c>
      <c r="D181" s="1">
        <f>'PR-RAS'!E185</f>
        <v>4518.1099999999997</v>
      </c>
      <c r="E181" s="1">
        <v>0</v>
      </c>
      <c r="F181" s="1">
        <v>0</v>
      </c>
      <c r="G181" s="2">
        <f t="shared" si="0"/>
        <v>2465.0189999999998</v>
      </c>
      <c r="H181" s="2">
        <f t="shared" si="1"/>
        <v>0.43999999999959982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1496.2</v>
      </c>
      <c r="D182" s="1">
        <f>'PR-RAS'!E186</f>
        <v>2852.64</v>
      </c>
      <c r="E182" s="1">
        <v>0</v>
      </c>
      <c r="F182" s="1">
        <v>0</v>
      </c>
      <c r="G182" s="2">
        <f t="shared" si="0"/>
        <v>1303.4678799999999</v>
      </c>
      <c r="H182" s="2">
        <f t="shared" si="1"/>
        <v>0.5600000000001728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10278.380000000001</v>
      </c>
      <c r="D184" s="1">
        <f>'PR-RAS'!E188</f>
        <v>12751.51</v>
      </c>
      <c r="E184" s="1">
        <v>0</v>
      </c>
      <c r="F184" s="1">
        <v>0</v>
      </c>
      <c r="G184" s="2">
        <f t="shared" si="0"/>
        <v>6547.9962000000005</v>
      </c>
      <c r="H184" s="2">
        <f t="shared" si="1"/>
        <v>0.87000000000080036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4864.1400000000003</v>
      </c>
      <c r="D186" s="1">
        <f>'PR-RAS'!E190</f>
        <v>4872.41</v>
      </c>
      <c r="E186" s="1">
        <v>0</v>
      </c>
      <c r="F186" s="1">
        <v>0</v>
      </c>
      <c r="G186" s="2">
        <f t="shared" si="0"/>
        <v>2702.6576</v>
      </c>
      <c r="H186" s="2">
        <f t="shared" si="1"/>
        <v>0.5500000000001819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958.93</v>
      </c>
      <c r="D187" s="1">
        <f>'PR-RAS'!E191</f>
        <v>1857.41</v>
      </c>
      <c r="E187" s="1">
        <v>0</v>
      </c>
      <c r="F187" s="1">
        <v>0</v>
      </c>
      <c r="G187" s="2">
        <f t="shared" si="0"/>
        <v>869.3175</v>
      </c>
      <c r="H187" s="2">
        <f t="shared" si="1"/>
        <v>0.48000000000013188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3482.92</v>
      </c>
      <c r="D189" s="1">
        <f>'PR-RAS'!E193</f>
        <v>4297.33</v>
      </c>
      <c r="E189" s="1">
        <v>0</v>
      </c>
      <c r="F189" s="1">
        <v>0</v>
      </c>
      <c r="G189" s="2">
        <f t="shared" si="0"/>
        <v>2270.5850399999999</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809.3</v>
      </c>
      <c r="D191" s="1">
        <f>'PR-RAS'!E195</f>
        <v>1561.27</v>
      </c>
      <c r="E191" s="1">
        <v>0</v>
      </c>
      <c r="F191" s="1">
        <v>0</v>
      </c>
      <c r="G191" s="2">
        <f t="shared" si="0"/>
        <v>747.04960000000005</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858.39</v>
      </c>
      <c r="D192" s="1">
        <f>'PR-RAS'!E196</f>
        <v>965.04</v>
      </c>
      <c r="E192" s="1">
        <v>0</v>
      </c>
      <c r="F192" s="1">
        <v>0</v>
      </c>
      <c r="G192" s="2">
        <f t="shared" si="0"/>
        <v>532.59776999999997</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858.39</v>
      </c>
      <c r="D206" s="1">
        <f>'PR-RAS'!E210</f>
        <v>965.04</v>
      </c>
      <c r="E206" s="1">
        <v>0</v>
      </c>
      <c r="F206" s="1">
        <v>0</v>
      </c>
      <c r="G206" s="2">
        <f t="shared" si="0"/>
        <v>571.63634999999988</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858.39</v>
      </c>
      <c r="D207" s="1">
        <f>'PR-RAS'!E211</f>
        <v>914.12</v>
      </c>
      <c r="E207" s="1">
        <v>0</v>
      </c>
      <c r="F207" s="1">
        <v>0</v>
      </c>
      <c r="G207" s="2">
        <f t="shared" si="0"/>
        <v>553.44578000000001</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50.92</v>
      </c>
      <c r="E209" s="1">
        <v>0</v>
      </c>
      <c r="F209" s="1">
        <v>0</v>
      </c>
      <c r="G209" s="2">
        <f t="shared" si="0"/>
        <v>21.18272</v>
      </c>
      <c r="H209" s="2">
        <f t="shared" si="1"/>
        <v>7.9999999999998295E-2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131318.75</v>
      </c>
      <c r="D248" s="1">
        <f>'PR-RAS'!E252</f>
        <v>37646.54</v>
      </c>
      <c r="E248" s="1">
        <v>0</v>
      </c>
      <c r="F248" s="1">
        <v>0</v>
      </c>
      <c r="G248" s="2">
        <f t="shared" si="0"/>
        <v>51033.122010000006</v>
      </c>
      <c r="H248" s="2">
        <f t="shared" si="1"/>
        <v>0.70999999999912689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131318.75</v>
      </c>
      <c r="D255" s="1">
        <f>'PR-RAS'!E259</f>
        <v>37646.54</v>
      </c>
      <c r="E255" s="1">
        <v>0</v>
      </c>
      <c r="F255" s="1">
        <v>0</v>
      </c>
      <c r="G255" s="2">
        <f t="shared" si="0"/>
        <v>52479.404820000003</v>
      </c>
      <c r="H255" s="2">
        <f t="shared" si="1"/>
        <v>0.70999999999912689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37103.26</v>
      </c>
      <c r="D256" s="1">
        <f>'PR-RAS'!E260</f>
        <v>12604.89</v>
      </c>
      <c r="E256" s="1">
        <v>0</v>
      </c>
      <c r="F256" s="1">
        <v>0</v>
      </c>
      <c r="G256" s="2">
        <f t="shared" si="0"/>
        <v>15889.825200000001</v>
      </c>
      <c r="H256" s="2">
        <f t="shared" si="1"/>
        <v>0.37000000000261934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94215.49</v>
      </c>
      <c r="D257" s="1">
        <f>'PR-RAS'!E261</f>
        <v>25041.65</v>
      </c>
      <c r="E257" s="1">
        <v>0</v>
      </c>
      <c r="F257" s="1">
        <v>0</v>
      </c>
      <c r="G257" s="2">
        <f t="shared" si="0"/>
        <v>36940.490240000006</v>
      </c>
      <c r="H257" s="2">
        <f t="shared" si="1"/>
        <v>0.8400000000037835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1146.95</v>
      </c>
      <c r="D259" s="1">
        <f>'PR-RAS'!E263</f>
        <v>1038.8800000000001</v>
      </c>
      <c r="E259" s="1">
        <v>0</v>
      </c>
      <c r="F259" s="1">
        <v>0</v>
      </c>
      <c r="G259" s="2">
        <f t="shared" si="0"/>
        <v>831.97518000000002</v>
      </c>
      <c r="H259" s="2">
        <f t="shared" si="1"/>
        <v>0.16999999999984539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1146.95</v>
      </c>
      <c r="D260" s="1">
        <f>'PR-RAS'!E264</f>
        <v>1038.8800000000001</v>
      </c>
      <c r="E260" s="1">
        <v>0</v>
      </c>
      <c r="F260" s="1">
        <v>0</v>
      </c>
      <c r="G260" s="2">
        <f t="shared" si="0"/>
        <v>835.19988999999998</v>
      </c>
      <c r="H260" s="2">
        <f t="shared" si="1"/>
        <v>0.16999999999984539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1146.95</v>
      </c>
      <c r="D262" s="1">
        <f>'PR-RAS'!E266</f>
        <v>1038.8800000000001</v>
      </c>
      <c r="E262" s="1">
        <v>0</v>
      </c>
      <c r="F262" s="1">
        <v>0</v>
      </c>
      <c r="G262" s="2">
        <f t="shared" si="0"/>
        <v>841.64931000000001</v>
      </c>
      <c r="H262" s="2">
        <f t="shared" si="1"/>
        <v>0.16999999999984539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2277117.81</v>
      </c>
      <c r="D285" s="1">
        <f>'PR-RAS'!E289</f>
        <v>2905473.8599999994</v>
      </c>
      <c r="E285" s="1">
        <v>0</v>
      </c>
      <c r="F285" s="1">
        <v>0</v>
      </c>
      <c r="G285" s="2">
        <f t="shared" si="8"/>
        <v>2297010.6105199996</v>
      </c>
      <c r="H285" s="2">
        <f t="shared" si="9"/>
        <v>0.33000000054016709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48176.840000000317</v>
      </c>
      <c r="D286" s="1">
        <f>'PR-RAS'!E290</f>
        <v>78620.960000000894</v>
      </c>
      <c r="E286" s="1">
        <v>0</v>
      </c>
      <c r="F286" s="1">
        <v>0</v>
      </c>
      <c r="G286" s="2">
        <f t="shared" si="8"/>
        <v>58544.346600000594</v>
      </c>
      <c r="H286" s="2">
        <f t="shared" si="9"/>
        <v>0.19999999878928065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1733.36</v>
      </c>
      <c r="D288" s="1">
        <f>'PR-RAS'!E292</f>
        <v>0</v>
      </c>
      <c r="E288" s="1">
        <v>0</v>
      </c>
      <c r="F288" s="1">
        <v>0</v>
      </c>
      <c r="G288" s="2">
        <f t="shared" si="8"/>
        <v>497.47431999999992</v>
      </c>
      <c r="H288" s="2">
        <f t="shared" si="9"/>
        <v>0.35999999999989996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6957.77</v>
      </c>
      <c r="E289" s="1">
        <v>0</v>
      </c>
      <c r="F289" s="1">
        <v>0</v>
      </c>
      <c r="G289" s="2">
        <f t="shared" si="8"/>
        <v>4007.6755199999998</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4286.5</v>
      </c>
      <c r="D290" s="1">
        <f>'PR-RAS'!E294</f>
        <v>1050.01</v>
      </c>
      <c r="E290" s="1">
        <v>0</v>
      </c>
      <c r="F290" s="1">
        <v>0</v>
      </c>
      <c r="G290" s="2">
        <f t="shared" si="8"/>
        <v>1845.7042799999999</v>
      </c>
      <c r="H290" s="2">
        <f t="shared" si="9"/>
        <v>0.50999999999999091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913.41</v>
      </c>
      <c r="D291" s="1">
        <f>'PR-RAS'!E295</f>
        <v>1050</v>
      </c>
      <c r="E291" s="1">
        <v>0</v>
      </c>
      <c r="F291" s="1">
        <v>0</v>
      </c>
      <c r="G291" s="2">
        <f t="shared" si="8"/>
        <v>873.88889999999992</v>
      </c>
      <c r="H291" s="2">
        <f t="shared" si="9"/>
        <v>0.40999999999996817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258.81</v>
      </c>
      <c r="D293" s="1">
        <f>'PR-RAS'!E298</f>
        <v>18.72</v>
      </c>
      <c r="E293" s="1">
        <v>0</v>
      </c>
      <c r="F293" s="1">
        <v>0</v>
      </c>
      <c r="G293" s="2">
        <f t="shared" si="8"/>
        <v>86.504999999999995</v>
      </c>
      <c r="H293" s="2">
        <f t="shared" si="9"/>
        <v>0.46999999999999886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258.81</v>
      </c>
      <c r="D306" s="1">
        <f>'PR-RAS'!E311</f>
        <v>18.72</v>
      </c>
      <c r="E306" s="1">
        <v>0</v>
      </c>
      <c r="F306" s="1">
        <v>0</v>
      </c>
      <c r="G306" s="2">
        <f t="shared" si="8"/>
        <v>90.356250000000003</v>
      </c>
      <c r="H306" s="2">
        <f t="shared" si="9"/>
        <v>0.46999999999999886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258.81</v>
      </c>
      <c r="D307" s="1">
        <f>'PR-RAS'!E312</f>
        <v>18.72</v>
      </c>
      <c r="E307" s="1">
        <v>0</v>
      </c>
      <c r="F307" s="1">
        <v>0</v>
      </c>
      <c r="G307" s="2">
        <f t="shared" si="8"/>
        <v>90.652500000000003</v>
      </c>
      <c r="H307" s="2">
        <f t="shared" si="9"/>
        <v>0.46999999999999886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258.81</v>
      </c>
      <c r="D308" s="1">
        <f>'PR-RAS'!E313</f>
        <v>18.72</v>
      </c>
      <c r="E308" s="1">
        <v>0</v>
      </c>
      <c r="F308" s="1">
        <v>0</v>
      </c>
      <c r="G308" s="2">
        <f t="shared" si="8"/>
        <v>90.948750000000004</v>
      </c>
      <c r="H308" s="2">
        <f t="shared" si="9"/>
        <v>0.46999999999999886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57127.040000000001</v>
      </c>
      <c r="D345" s="1">
        <f>'PR-RAS'!E350</f>
        <v>69315.59</v>
      </c>
      <c r="E345" s="1">
        <v>0</v>
      </c>
      <c r="F345" s="1">
        <v>0</v>
      </c>
      <c r="G345" s="2">
        <f t="shared" si="8"/>
        <v>67340.827680000002</v>
      </c>
      <c r="H345" s="2">
        <f t="shared" si="9"/>
        <v>0.45000000000436557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57127.040000000001</v>
      </c>
      <c r="D358" s="1">
        <f>'PR-RAS'!E363</f>
        <v>69315.59</v>
      </c>
      <c r="E358" s="1">
        <v>0</v>
      </c>
      <c r="F358" s="1">
        <v>0</v>
      </c>
      <c r="G358" s="2">
        <f t="shared" si="8"/>
        <v>69885.684540000002</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35288.75</v>
      </c>
      <c r="D364" s="1">
        <f>'PR-RAS'!E369</f>
        <v>34021.21</v>
      </c>
      <c r="E364" s="1">
        <v>0</v>
      </c>
      <c r="F364" s="1">
        <v>0</v>
      </c>
      <c r="G364" s="2">
        <f t="shared" si="8"/>
        <v>37509.21471</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8833</v>
      </c>
      <c r="D365" s="1">
        <f>'PR-RAS'!E370</f>
        <v>5633.71</v>
      </c>
      <c r="E365" s="1">
        <v>0</v>
      </c>
      <c r="F365" s="1">
        <v>0</v>
      </c>
      <c r="G365" s="2">
        <f t="shared" si="8"/>
        <v>7316.5528799999993</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3472.05</v>
      </c>
      <c r="D366" s="1">
        <f>'PR-RAS'!E371</f>
        <v>0</v>
      </c>
      <c r="E366" s="1">
        <v>0</v>
      </c>
      <c r="F366" s="1">
        <v>0</v>
      </c>
      <c r="G366" s="2">
        <f t="shared" si="8"/>
        <v>1267.2982500000001</v>
      </c>
      <c r="H366" s="2">
        <f t="shared" si="9"/>
        <v>5.0000000000181899E-2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27737.5</v>
      </c>
      <c r="E367" s="1">
        <v>0</v>
      </c>
      <c r="F367" s="1">
        <v>0</v>
      </c>
      <c r="G367" s="2">
        <f t="shared" si="8"/>
        <v>20303.849999999999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7193.8</v>
      </c>
      <c r="D370" s="1">
        <f>'PR-RAS'!E375</f>
        <v>0</v>
      </c>
      <c r="E370" s="1">
        <v>0</v>
      </c>
      <c r="F370" s="1">
        <v>0</v>
      </c>
      <c r="G370" s="2">
        <f t="shared" si="8"/>
        <v>2654.5122000000001</v>
      </c>
      <c r="H370" s="2">
        <f t="shared" si="9"/>
        <v>0.1999999999998181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15789.9</v>
      </c>
      <c r="D371" s="1">
        <f>'PR-RAS'!E376</f>
        <v>650</v>
      </c>
      <c r="E371" s="1">
        <v>0</v>
      </c>
      <c r="F371" s="1">
        <v>0</v>
      </c>
      <c r="G371" s="2">
        <f t="shared" si="8"/>
        <v>6323.2630000000008</v>
      </c>
      <c r="H371" s="2">
        <f t="shared" si="9"/>
        <v>0.1000000000003638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21838.29</v>
      </c>
      <c r="D378" s="1">
        <f>'PR-RAS'!E383</f>
        <v>35294.379999999997</v>
      </c>
      <c r="E378" s="1">
        <v>0</v>
      </c>
      <c r="F378" s="1">
        <v>0</v>
      </c>
      <c r="G378" s="2">
        <f t="shared" si="8"/>
        <v>34844.997849999992</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21838.29</v>
      </c>
      <c r="D379" s="1">
        <f>'PR-RAS'!E384</f>
        <v>35294.379999999997</v>
      </c>
      <c r="E379" s="1">
        <v>0</v>
      </c>
      <c r="F379" s="1">
        <v>0</v>
      </c>
      <c r="G379" s="2">
        <f t="shared" si="8"/>
        <v>34937.424899999998</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56868.23</v>
      </c>
      <c r="D403" s="1">
        <f>'PR-RAS'!E408</f>
        <v>69296.87</v>
      </c>
      <c r="E403" s="1">
        <v>0</v>
      </c>
      <c r="F403" s="1">
        <v>0</v>
      </c>
      <c r="G403" s="2">
        <f t="shared" si="8"/>
        <v>78575.711940000008</v>
      </c>
      <c r="H403" s="2">
        <f t="shared" si="9"/>
        <v>0.36000000000785803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2325553.4600000004</v>
      </c>
      <c r="D407" s="1">
        <f>'PR-RAS'!E412</f>
        <v>2984113.5400000005</v>
      </c>
      <c r="E407" s="1">
        <v>0</v>
      </c>
      <c r="F407" s="1">
        <v>0</v>
      </c>
      <c r="G407" s="2">
        <f t="shared" si="8"/>
        <v>3367274.8992400006</v>
      </c>
      <c r="H407" s="2">
        <f t="shared" si="9"/>
        <v>0.91999999992549419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2334244.85</v>
      </c>
      <c r="D408" s="1">
        <f>'PR-RAS'!E413</f>
        <v>2974789.4499999993</v>
      </c>
      <c r="E408" s="1">
        <v>0</v>
      </c>
      <c r="F408" s="1">
        <v>0</v>
      </c>
      <c r="G408" s="2">
        <f t="shared" si="8"/>
        <v>3371516.2662499989</v>
      </c>
      <c r="H408" s="2">
        <f t="shared" si="9"/>
        <v>0.59999999916180968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9324.090000001248</v>
      </c>
      <c r="E409" s="1">
        <v>0</v>
      </c>
      <c r="F409" s="1">
        <v>0</v>
      </c>
      <c r="G409" s="2">
        <f t="shared" si="8"/>
        <v>7608.4574400010179</v>
      </c>
      <c r="H409" s="2">
        <f t="shared" si="9"/>
        <v>9.000000124797225E-2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8691.3899999996647</v>
      </c>
      <c r="D410" s="1">
        <f>'PR-RAS'!E415</f>
        <v>0</v>
      </c>
      <c r="E410" s="1">
        <v>0</v>
      </c>
      <c r="F410" s="1">
        <v>0</v>
      </c>
      <c r="G410" s="2">
        <f t="shared" si="8"/>
        <v>3554.7785099998628</v>
      </c>
      <c r="H410" s="2">
        <f t="shared" si="9"/>
        <v>0.38999999966472387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1733.36</v>
      </c>
      <c r="D411" s="1">
        <f>'PR-RAS'!E416</f>
        <v>0</v>
      </c>
      <c r="E411" s="1">
        <v>0</v>
      </c>
      <c r="F411" s="1">
        <v>0</v>
      </c>
      <c r="G411" s="2">
        <f t="shared" si="8"/>
        <v>710.67759999999987</v>
      </c>
      <c r="H411" s="2">
        <f t="shared" si="9"/>
        <v>0.35999999999989996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6957.77</v>
      </c>
      <c r="E412" s="1">
        <v>0</v>
      </c>
      <c r="F412" s="1">
        <v>0</v>
      </c>
      <c r="G412" s="2">
        <f t="shared" si="8"/>
        <v>5719.28694</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4286.5</v>
      </c>
      <c r="D413" s="1">
        <f>'PR-RAS'!E418</f>
        <v>1050.01</v>
      </c>
      <c r="E413" s="1">
        <v>0</v>
      </c>
      <c r="F413" s="1">
        <v>0</v>
      </c>
      <c r="G413" s="2">
        <f t="shared" si="8"/>
        <v>2631.2462399999999</v>
      </c>
      <c r="H413" s="2">
        <f t="shared" si="9"/>
        <v>0.50999999999999091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2325553.4600000004</v>
      </c>
      <c r="D633" s="1">
        <f>'PR-RAS'!E639</f>
        <v>2984113.5400000005</v>
      </c>
      <c r="E633" s="1">
        <v>0</v>
      </c>
      <c r="F633" s="1">
        <v>0</v>
      </c>
      <c r="G633" s="2">
        <f t="shared" si="10"/>
        <v>5241669.3012800002</v>
      </c>
      <c r="H633" s="2">
        <f t="shared" si="11"/>
        <v>0.91999999992549419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2334244.85</v>
      </c>
      <c r="D634" s="1">
        <f>'PR-RAS'!E640</f>
        <v>2974789.4499999993</v>
      </c>
      <c r="E634" s="1">
        <v>0</v>
      </c>
      <c r="F634" s="1">
        <v>0</v>
      </c>
      <c r="G634" s="2">
        <f t="shared" si="10"/>
        <v>5243660.4337499989</v>
      </c>
      <c r="H634" s="2">
        <f t="shared" si="11"/>
        <v>0.59999999916180968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9324.090000001248</v>
      </c>
      <c r="E635" s="1">
        <v>0</v>
      </c>
      <c r="F635" s="1">
        <v>0</v>
      </c>
      <c r="G635" s="2">
        <f t="shared" si="10"/>
        <v>11822.946120001583</v>
      </c>
      <c r="H635" s="2">
        <f t="shared" si="11"/>
        <v>9.000000124797225E-2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8691.3899999996647</v>
      </c>
      <c r="D636" s="1">
        <f>'PR-RAS'!E642</f>
        <v>0</v>
      </c>
      <c r="E636" s="1">
        <v>0</v>
      </c>
      <c r="F636" s="1">
        <v>0</v>
      </c>
      <c r="G636" s="2">
        <f t="shared" si="10"/>
        <v>5519.0326499997873</v>
      </c>
      <c r="H636" s="2">
        <f t="shared" si="11"/>
        <v>0.38999999966472387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1733.36</v>
      </c>
      <c r="D637" s="1">
        <f>'PR-RAS'!E643</f>
        <v>0</v>
      </c>
      <c r="E637" s="1">
        <v>0</v>
      </c>
      <c r="F637" s="1">
        <v>0</v>
      </c>
      <c r="G637" s="2">
        <f t="shared" si="10"/>
        <v>1102.41696</v>
      </c>
      <c r="H637" s="2">
        <f t="shared" si="11"/>
        <v>0.35999999999989996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6957.77</v>
      </c>
      <c r="E638" s="1">
        <v>0</v>
      </c>
      <c r="F638" s="1">
        <v>0</v>
      </c>
      <c r="G638" s="2">
        <f t="shared" si="10"/>
        <v>8864.198980000001</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2366.3200000012475</v>
      </c>
      <c r="E639" s="1">
        <v>0</v>
      </c>
      <c r="F639" s="1">
        <v>0</v>
      </c>
      <c r="G639" s="2">
        <f t="shared" si="10"/>
        <v>3019.4243200015917</v>
      </c>
      <c r="H639" s="2">
        <f t="shared" si="11"/>
        <v>0.32000000124753569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6958.0299999996651</v>
      </c>
      <c r="D640" s="1">
        <f>'PR-RAS'!E646</f>
        <v>0</v>
      </c>
      <c r="E640" s="1">
        <v>0</v>
      </c>
      <c r="F640" s="1">
        <v>0</v>
      </c>
      <c r="G640" s="2">
        <f t="shared" si="10"/>
        <v>4446.1811699997861</v>
      </c>
      <c r="H640" s="2">
        <f t="shared" si="11"/>
        <v>2.9999999665051291E-2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148991.24</v>
      </c>
      <c r="D641" s="1">
        <f>'PR-RAS'!E647</f>
        <v>164518.35999999999</v>
      </c>
      <c r="E641" s="1">
        <v>0</v>
      </c>
      <c r="F641" s="1">
        <v>0</v>
      </c>
      <c r="G641" s="2">
        <f t="shared" si="10"/>
        <v>305937.89439999999</v>
      </c>
      <c r="H641" s="2">
        <f t="shared" si="11"/>
        <v>0.59999999997671694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37424.92</v>
      </c>
      <c r="D642" s="1">
        <f>'PR-RAS'!E649</f>
        <v>47034.41</v>
      </c>
      <c r="E642" s="1">
        <v>0</v>
      </c>
      <c r="F642" s="1">
        <v>0</v>
      </c>
      <c r="G642" s="2">
        <f t="shared" si="10"/>
        <v>84287.487339999992</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682679.75</v>
      </c>
      <c r="D643" s="1">
        <f>'PR-RAS'!E650</f>
        <v>956391.83</v>
      </c>
      <c r="E643" s="1">
        <v>0</v>
      </c>
      <c r="F643" s="1">
        <v>0</v>
      </c>
      <c r="G643" s="2">
        <f t="shared" si="10"/>
        <v>1666287.5092200001</v>
      </c>
      <c r="H643" s="2">
        <f t="shared" si="11"/>
        <v>0.42000000004190952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673070.26</v>
      </c>
      <c r="D644" s="1">
        <f>'PR-RAS'!E651</f>
        <v>926193.97</v>
      </c>
      <c r="E644" s="1">
        <v>0</v>
      </c>
      <c r="F644" s="1">
        <v>0</v>
      </c>
      <c r="G644" s="2">
        <f t="shared" si="10"/>
        <v>1623869.6226000001</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47034.410000000033</v>
      </c>
      <c r="D645" s="1">
        <f>'PR-RAS'!E652</f>
        <v>77232.270000000019</v>
      </c>
      <c r="E645" s="1">
        <v>0</v>
      </c>
      <c r="F645" s="1">
        <v>0</v>
      </c>
      <c r="G645" s="2">
        <f t="shared" si="10"/>
        <v>129765.32380000004</v>
      </c>
      <c r="H645" s="2">
        <f t="shared" si="11"/>
        <v>0.68000000005122274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97</v>
      </c>
      <c r="D647" s="1">
        <f>'PR-RAS'!E654</f>
        <v>98</v>
      </c>
      <c r="E647" s="1">
        <v>0</v>
      </c>
      <c r="F647" s="1">
        <v>0</v>
      </c>
      <c r="G647" s="2">
        <f t="shared" si="10"/>
        <v>189.27799999999999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85</v>
      </c>
      <c r="D649" s="1">
        <f>'PR-RAS'!E656</f>
        <v>86</v>
      </c>
      <c r="E649" s="1">
        <v>0</v>
      </c>
      <c r="F649" s="1">
        <v>0</v>
      </c>
      <c r="G649" s="2">
        <f t="shared" si="10"/>
        <v>166.536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1784576.87</v>
      </c>
      <c r="D668" s="1">
        <f>'PR-RAS'!E675</f>
        <v>2160438.36</v>
      </c>
      <c r="E668" s="1">
        <v>0</v>
      </c>
      <c r="F668" s="1">
        <v>0</v>
      </c>
      <c r="G668" s="2">
        <f t="shared" si="10"/>
        <v>4072337.5445300001</v>
      </c>
      <c r="H668" s="2">
        <f t="shared" si="11"/>
        <v>0.48999999975785613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20711.96</v>
      </c>
      <c r="D670" s="1">
        <f>'PR-RAS'!E677</f>
        <v>32294.2</v>
      </c>
      <c r="E670" s="1">
        <v>0</v>
      </c>
      <c r="F670" s="1">
        <v>0</v>
      </c>
      <c r="G670" s="2">
        <f t="shared" si="10"/>
        <v>57065.940840000003</v>
      </c>
      <c r="H670" s="2">
        <f t="shared" si="11"/>
        <v>0.24000000000160071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41379.199999999997</v>
      </c>
      <c r="D703" s="1">
        <f>'PR-RAS'!E710</f>
        <v>44989.69</v>
      </c>
      <c r="E703" s="1">
        <v>0</v>
      </c>
      <c r="F703" s="1">
        <v>0</v>
      </c>
      <c r="G703" s="2">
        <f t="shared" si="10"/>
        <v>92213.723160000009</v>
      </c>
      <c r="H703" s="2">
        <f t="shared" si="11"/>
        <v>0.50999999999476131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850.56</v>
      </c>
      <c r="D705" s="1">
        <f>'PR-RAS'!E712</f>
        <v>570.28</v>
      </c>
      <c r="E705" s="1">
        <v>0</v>
      </c>
      <c r="F705" s="1">
        <v>0</v>
      </c>
      <c r="G705" s="2">
        <f t="shared" si="10"/>
        <v>1401.7484799999997</v>
      </c>
      <c r="H705" s="2">
        <f t="shared" si="11"/>
        <v>0.72000000000002728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6899.67</v>
      </c>
      <c r="E709" s="1">
        <v>0</v>
      </c>
      <c r="F709" s="1">
        <v>0</v>
      </c>
      <c r="G709" s="2">
        <f t="shared" si="10"/>
        <v>11340.028919999999</v>
      </c>
      <c r="H709" s="2">
        <f t="shared" si="11"/>
        <v>0.67999999999983629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3808.56</v>
      </c>
      <c r="D710" s="1">
        <f>'PR-RAS'!E717</f>
        <v>1765.76</v>
      </c>
      <c r="E710" s="1">
        <v>0</v>
      </c>
      <c r="F710" s="1">
        <v>0</v>
      </c>
      <c r="G710" s="2">
        <f t="shared" si="10"/>
        <v>5204.11672</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42738.66</v>
      </c>
      <c r="D711" s="1">
        <f>'PR-RAS'!E718</f>
        <v>45663.64</v>
      </c>
      <c r="E711" s="1">
        <v>0</v>
      </c>
      <c r="F711" s="1">
        <v>0</v>
      </c>
      <c r="G711" s="2">
        <f t="shared" si="10"/>
        <v>95186.8174</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8047.6</v>
      </c>
      <c r="D713" s="1">
        <f>'PR-RAS'!E720</f>
        <v>5040.51</v>
      </c>
      <c r="E713" s="1">
        <v>0</v>
      </c>
      <c r="F713" s="1">
        <v>0</v>
      </c>
      <c r="G713" s="2">
        <f t="shared" si="10"/>
        <v>12907.577440000001</v>
      </c>
      <c r="H713" s="2">
        <f t="shared" si="11"/>
        <v>0.88999999999941792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1251.52</v>
      </c>
      <c r="D714" s="1">
        <f>'PR-RAS'!E721</f>
        <v>2424.7399999999998</v>
      </c>
      <c r="E714" s="1">
        <v>0</v>
      </c>
      <c r="F714" s="1">
        <v>0</v>
      </c>
      <c r="G714" s="2">
        <f t="shared" si="10"/>
        <v>4350.0129999999999</v>
      </c>
      <c r="H714" s="2">
        <f t="shared" si="11"/>
        <v>0.74000000000023647</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9228.73</v>
      </c>
      <c r="D715" s="1">
        <f>'PR-RAS'!E722</f>
        <v>12519.9</v>
      </c>
      <c r="E715" s="1">
        <v>0</v>
      </c>
      <c r="F715" s="1">
        <v>0</v>
      </c>
      <c r="G715" s="2">
        <f t="shared" si="10"/>
        <v>24467.73042</v>
      </c>
      <c r="H715" s="2">
        <f t="shared" si="11"/>
        <v>0.37000000000080036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37103.26</v>
      </c>
      <c r="D816" s="1">
        <f>'PR-RAS'!E823</f>
        <v>12604.89</v>
      </c>
      <c r="E816" s="1">
        <v>0</v>
      </c>
      <c r="F816" s="1">
        <v>0</v>
      </c>
      <c r="G816" s="2">
        <f t="shared" si="18"/>
        <v>50785.1276</v>
      </c>
      <c r="H816" s="2">
        <f t="shared" si="19"/>
        <v>0.37000000000261934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467.64</v>
      </c>
      <c r="D817" s="1">
        <f>'PR-RAS'!E824</f>
        <v>1101.1500000000001</v>
      </c>
      <c r="E817" s="1">
        <v>0</v>
      </c>
      <c r="F817" s="1">
        <v>0</v>
      </c>
      <c r="G817" s="2">
        <f t="shared" si="18"/>
        <v>2178.6710399999997</v>
      </c>
      <c r="H817" s="2">
        <f t="shared" si="19"/>
        <v>0.51000000000010459</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93747.85</v>
      </c>
      <c r="D820" s="1">
        <f>'PR-RAS'!E827</f>
        <v>0</v>
      </c>
      <c r="E820" s="1">
        <v>0</v>
      </c>
      <c r="F820" s="1">
        <v>0</v>
      </c>
      <c r="G820" s="2">
        <f t="shared" si="18"/>
        <v>76779.489149999994</v>
      </c>
      <c r="H820" s="2">
        <f t="shared" si="19"/>
        <v>0.14999999999417923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23940.5</v>
      </c>
      <c r="E821" s="1">
        <v>0</v>
      </c>
      <c r="F821" s="1">
        <v>0</v>
      </c>
      <c r="G821" s="2">
        <f t="shared" si="18"/>
        <v>39262.42</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4361103.4000000004</v>
      </c>
      <c r="D984" s="6">
        <f>BILANCA!E6</f>
        <v>4324993.3000000007</v>
      </c>
      <c r="E984" s="6">
        <v>0</v>
      </c>
      <c r="F984" s="6">
        <v>0</v>
      </c>
      <c r="G984" s="7">
        <f t="shared" ref="G984:G1241" si="22">B984/1000*C984+B984/500*D984</f>
        <v>13011.090000000004</v>
      </c>
      <c r="H984" s="7">
        <f t="shared" si="19"/>
        <v>0.70000000111758709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4138104.15</v>
      </c>
      <c r="D985" s="1">
        <f>BILANCA!E7</f>
        <v>4074878.7100000004</v>
      </c>
      <c r="E985" s="1">
        <v>0</v>
      </c>
      <c r="F985" s="1">
        <v>0</v>
      </c>
      <c r="G985" s="2">
        <f t="shared" si="22"/>
        <v>24575.723140000002</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482.45</v>
      </c>
      <c r="D988" s="1">
        <f>BILANCA!E10</f>
        <v>482.45</v>
      </c>
      <c r="E988" s="1">
        <v>0</v>
      </c>
      <c r="F988" s="1">
        <v>0</v>
      </c>
      <c r="G988" s="2">
        <f t="shared" si="22"/>
        <v>7.2367499999999989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482.45</v>
      </c>
      <c r="D989" s="1">
        <f>BILANCA!E11</f>
        <v>482.45</v>
      </c>
      <c r="E989" s="1">
        <v>0</v>
      </c>
      <c r="F989" s="1">
        <v>0</v>
      </c>
      <c r="G989" s="2">
        <f t="shared" si="22"/>
        <v>8.684099999999999</v>
      </c>
      <c r="H989" s="2">
        <f t="shared" si="19"/>
        <v>0.89999999999997726</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4138104.15</v>
      </c>
      <c r="D990" s="1">
        <f>BILANCA!E12</f>
        <v>4074878.7100000004</v>
      </c>
      <c r="E990" s="1">
        <v>0</v>
      </c>
      <c r="F990" s="1">
        <v>0</v>
      </c>
      <c r="G990" s="2">
        <f t="shared" si="22"/>
        <v>86015.030989999999</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4059359.03</v>
      </c>
      <c r="D991" s="1">
        <f>BILANCA!E13</f>
        <v>3992878.41</v>
      </c>
      <c r="E991" s="1">
        <v>0</v>
      </c>
      <c r="F991" s="1">
        <v>0</v>
      </c>
      <c r="G991" s="2">
        <f t="shared" si="22"/>
        <v>96360.926800000001</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5318448.34</v>
      </c>
      <c r="D993" s="1">
        <f>BILANCA!E15</f>
        <v>5318448.34</v>
      </c>
      <c r="E993" s="1">
        <v>0</v>
      </c>
      <c r="F993" s="1">
        <v>0</v>
      </c>
      <c r="G993" s="2">
        <f t="shared" si="22"/>
        <v>159553.45019999999</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1259089.31</v>
      </c>
      <c r="D996" s="1">
        <f>BILANCA!E18</f>
        <v>1325569.93</v>
      </c>
      <c r="E996" s="1">
        <v>0</v>
      </c>
      <c r="F996" s="1">
        <v>0</v>
      </c>
      <c r="G996" s="2">
        <f t="shared" si="22"/>
        <v>50832.97920999999</v>
      </c>
      <c r="H996" s="2">
        <f t="shared" si="19"/>
        <v>0.38000000012107193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72772.350000000035</v>
      </c>
      <c r="D997" s="1">
        <f>BILANCA!E19</f>
        <v>74659.390000000014</v>
      </c>
      <c r="E997" s="1">
        <v>0</v>
      </c>
      <c r="F997" s="1">
        <v>0</v>
      </c>
      <c r="G997" s="2">
        <f t="shared" si="22"/>
        <v>3109.2758200000007</v>
      </c>
      <c r="H997" s="2">
        <f t="shared" si="19"/>
        <v>0.74000000004889444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303311.7</v>
      </c>
      <c r="D998" s="1">
        <f>BILANCA!E20</f>
        <v>295939.40999999997</v>
      </c>
      <c r="E998" s="1">
        <v>0</v>
      </c>
      <c r="F998" s="1">
        <v>0</v>
      </c>
      <c r="G998" s="2">
        <f t="shared" si="22"/>
        <v>13427.857799999998</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15867.56</v>
      </c>
      <c r="D999" s="1">
        <f>BILANCA!E21</f>
        <v>15615.72</v>
      </c>
      <c r="E999" s="1">
        <v>0</v>
      </c>
      <c r="F999" s="1">
        <v>0</v>
      </c>
      <c r="G999" s="2">
        <f t="shared" si="22"/>
        <v>753.58399999999995</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66166.460000000006</v>
      </c>
      <c r="D1000" s="1">
        <f>BILANCA!E22</f>
        <v>93903.96</v>
      </c>
      <c r="E1000" s="1">
        <v>0</v>
      </c>
      <c r="F1000" s="1">
        <v>0</v>
      </c>
      <c r="G1000" s="2">
        <f t="shared" si="22"/>
        <v>4317.5644600000005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1040.98</v>
      </c>
      <c r="D1002" s="1">
        <f>BILANCA!E24</f>
        <v>1040.98</v>
      </c>
      <c r="E1002" s="1">
        <v>0</v>
      </c>
      <c r="F1002" s="1">
        <v>0</v>
      </c>
      <c r="G1002" s="2">
        <f t="shared" si="22"/>
        <v>59.335859999999997</v>
      </c>
      <c r="H1002" s="2">
        <f t="shared" si="19"/>
        <v>3.999999999996362E-2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64918.48</v>
      </c>
      <c r="D1003" s="1">
        <f>BILANCA!E25</f>
        <v>63837.01</v>
      </c>
      <c r="E1003" s="1">
        <v>0</v>
      </c>
      <c r="F1003" s="1">
        <v>0</v>
      </c>
      <c r="G1003" s="2">
        <f t="shared" si="22"/>
        <v>3851.85</v>
      </c>
      <c r="H1003" s="2">
        <f t="shared" si="19"/>
        <v>0.49000000000523869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112662.11</v>
      </c>
      <c r="D1004" s="1">
        <f>BILANCA!E26</f>
        <v>103756.8</v>
      </c>
      <c r="E1004" s="1">
        <v>0</v>
      </c>
      <c r="F1004" s="1">
        <v>0</v>
      </c>
      <c r="G1004" s="2">
        <f t="shared" si="22"/>
        <v>6723.689910000001</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491194.94</v>
      </c>
      <c r="D1006" s="1">
        <f>BILANCA!E28</f>
        <v>499434.49</v>
      </c>
      <c r="E1006" s="1">
        <v>0</v>
      </c>
      <c r="F1006" s="1">
        <v>0</v>
      </c>
      <c r="G1006" s="2">
        <f t="shared" si="22"/>
        <v>34271.470159999997</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29616.9</v>
      </c>
      <c r="D1008" s="1">
        <f>BILANCA!E30</f>
        <v>29616.9</v>
      </c>
      <c r="E1008" s="1">
        <v>0</v>
      </c>
      <c r="F1008" s="1">
        <v>0</v>
      </c>
      <c r="G1008" s="2">
        <f t="shared" si="22"/>
        <v>2221.2675000000004</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29616.9</v>
      </c>
      <c r="D1012" s="1">
        <f>BILANCA!E34</f>
        <v>29616.9</v>
      </c>
      <c r="E1012" s="1">
        <v>0</v>
      </c>
      <c r="F1012" s="1">
        <v>0</v>
      </c>
      <c r="G1012" s="2">
        <f t="shared" si="22"/>
        <v>2576.6703000000002</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5972.7700000000041</v>
      </c>
      <c r="D1013" s="1">
        <f>BILANCA!E35</f>
        <v>7340.9100000000035</v>
      </c>
      <c r="E1013" s="1">
        <v>0</v>
      </c>
      <c r="F1013" s="1">
        <v>0</v>
      </c>
      <c r="G1013" s="2">
        <f t="shared" si="22"/>
        <v>619.63770000000034</v>
      </c>
      <c r="H1013" s="2">
        <f t="shared" si="19"/>
        <v>0.319999999992433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131859.35</v>
      </c>
      <c r="D1014" s="1">
        <f>BILANCA!E36</f>
        <v>101501.64</v>
      </c>
      <c r="E1014" s="1">
        <v>0</v>
      </c>
      <c r="F1014" s="1">
        <v>0</v>
      </c>
      <c r="G1014" s="2">
        <f t="shared" si="22"/>
        <v>10380.741529999999</v>
      </c>
      <c r="H1014" s="2">
        <f t="shared" si="19"/>
        <v>0.71000000000640284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125886.58</v>
      </c>
      <c r="D1018" s="1">
        <f>BILANCA!E40</f>
        <v>94160.73</v>
      </c>
      <c r="E1018" s="1">
        <v>0</v>
      </c>
      <c r="F1018" s="1">
        <v>0</v>
      </c>
      <c r="G1018" s="2">
        <f t="shared" si="22"/>
        <v>10997.2814</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1165.22</v>
      </c>
      <c r="D1025" s="1">
        <f>BILANCA!E47</f>
        <v>1165.22</v>
      </c>
      <c r="E1025" s="1">
        <v>0</v>
      </c>
      <c r="F1025" s="1">
        <v>0</v>
      </c>
      <c r="G1025" s="2">
        <f t="shared" si="22"/>
        <v>146.81772000000001</v>
      </c>
      <c r="H1025" s="2">
        <f t="shared" si="19"/>
        <v>0.44000000000005457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1165.22</v>
      </c>
      <c r="D1028" s="1">
        <f>BILANCA!E50</f>
        <v>1165.22</v>
      </c>
      <c r="E1028" s="1">
        <v>0</v>
      </c>
      <c r="F1028" s="1">
        <v>0</v>
      </c>
      <c r="G1028" s="2">
        <f t="shared" si="22"/>
        <v>157.3047</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29309.9</v>
      </c>
      <c r="D1032" s="1">
        <f>BILANCA!E54</f>
        <v>27679.64</v>
      </c>
      <c r="E1032" s="1">
        <v>0</v>
      </c>
      <c r="F1032" s="1">
        <v>0</v>
      </c>
      <c r="G1032" s="2">
        <f t="shared" si="22"/>
        <v>4148.78982</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29309.9</v>
      </c>
      <c r="D1033" s="1">
        <f>BILANCA!E55</f>
        <v>27679.64</v>
      </c>
      <c r="E1033" s="1">
        <v>0</v>
      </c>
      <c r="F1033" s="1">
        <v>0</v>
      </c>
      <c r="G1033" s="2">
        <f t="shared" si="22"/>
        <v>4233.4589999999998</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222999.25</v>
      </c>
      <c r="D1046" s="1">
        <f>BILANCA!E68</f>
        <v>250114.58999999997</v>
      </c>
      <c r="E1046" s="1">
        <v>0</v>
      </c>
      <c r="F1046" s="1">
        <v>0</v>
      </c>
      <c r="G1046" s="2">
        <f t="shared" si="22"/>
        <v>45563.391089999997</v>
      </c>
      <c r="H1046" s="2">
        <f t="shared" si="19"/>
        <v>0.66000000003259629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47034.409999999996</v>
      </c>
      <c r="D1047" s="1">
        <f>BILANCA!E69</f>
        <v>77232.27</v>
      </c>
      <c r="E1047" s="1">
        <v>0</v>
      </c>
      <c r="F1047" s="1">
        <v>0</v>
      </c>
      <c r="G1047" s="2">
        <f t="shared" si="22"/>
        <v>12895.932799999999</v>
      </c>
      <c r="H1047" s="2">
        <f t="shared" si="19"/>
        <v>0.68000000000029104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47007.6</v>
      </c>
      <c r="D1048" s="1">
        <f>BILANCA!E70</f>
        <v>77232.27</v>
      </c>
      <c r="E1048" s="1">
        <v>0</v>
      </c>
      <c r="F1048" s="1">
        <v>0</v>
      </c>
      <c r="G1048" s="2">
        <f t="shared" si="22"/>
        <v>13095.689100000001</v>
      </c>
      <c r="H1048" s="2">
        <f t="shared" si="19"/>
        <v>0.67000000000552973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47007.6</v>
      </c>
      <c r="D1050" s="1">
        <f>BILANCA!E72</f>
        <v>77232.27</v>
      </c>
      <c r="E1050" s="1">
        <v>0</v>
      </c>
      <c r="F1050" s="1">
        <v>0</v>
      </c>
      <c r="G1050" s="2">
        <f t="shared" si="22"/>
        <v>13498.633380000001</v>
      </c>
      <c r="H1050" s="2">
        <f t="shared" si="19"/>
        <v>0.67000000000552973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26.81</v>
      </c>
      <c r="D1054" s="1">
        <f>BILANCA!E76</f>
        <v>0</v>
      </c>
      <c r="E1054" s="1">
        <v>0</v>
      </c>
      <c r="F1054" s="1">
        <v>0</v>
      </c>
      <c r="G1054" s="2">
        <f t="shared" si="22"/>
        <v>1.9035099999999998</v>
      </c>
      <c r="H1054" s="2">
        <f t="shared" si="19"/>
        <v>0.19000000000000128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22687.46</v>
      </c>
      <c r="D1056" s="1">
        <f>BILANCA!E78</f>
        <v>3455.81</v>
      </c>
      <c r="E1056" s="1">
        <v>0</v>
      </c>
      <c r="F1056" s="1">
        <v>0</v>
      </c>
      <c r="G1056" s="2">
        <f t="shared" si="22"/>
        <v>2160.7328399999997</v>
      </c>
      <c r="H1056" s="2">
        <f t="shared" si="19"/>
        <v>0.64999999999918145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22687.46</v>
      </c>
      <c r="D1064" s="1">
        <f>BILANCA!E86</f>
        <v>3455.81</v>
      </c>
      <c r="E1064" s="1">
        <v>0</v>
      </c>
      <c r="F1064" s="1">
        <v>0</v>
      </c>
      <c r="G1064" s="2">
        <f t="shared" si="22"/>
        <v>2397.5254800000002</v>
      </c>
      <c r="H1064" s="2">
        <f t="shared" si="19"/>
        <v>0.64999999999918145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4286.1400000000003</v>
      </c>
      <c r="D1124" s="1">
        <f>BILANCA!E146</f>
        <v>4908.1499999999996</v>
      </c>
      <c r="E1124" s="1">
        <v>0</v>
      </c>
      <c r="F1124" s="1">
        <v>0</v>
      </c>
      <c r="G1124" s="2">
        <f t="shared" si="22"/>
        <v>1988.4440399999996</v>
      </c>
      <c r="H1124" s="2">
        <f t="shared" si="23"/>
        <v>0.28999999999996362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3372.63</v>
      </c>
      <c r="D1137" s="1">
        <f>BILANCA!E159</f>
        <v>3858.14</v>
      </c>
      <c r="E1137" s="1">
        <v>0</v>
      </c>
      <c r="F1137" s="1">
        <v>0</v>
      </c>
      <c r="G1137" s="2">
        <f t="shared" si="22"/>
        <v>1707.6921400000001</v>
      </c>
      <c r="H1137" s="2">
        <f t="shared" si="23"/>
        <v>0.50999999999976353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913.51</v>
      </c>
      <c r="D1138" s="1">
        <f>BILANCA!E160</f>
        <v>1050.01</v>
      </c>
      <c r="E1138" s="1">
        <v>0</v>
      </c>
      <c r="F1138" s="1">
        <v>0</v>
      </c>
      <c r="G1138" s="2">
        <f t="shared" si="22"/>
        <v>467.09715000000006</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148991.24</v>
      </c>
      <c r="D1148" s="1">
        <f>BILANCA!E170</f>
        <v>164518.35999999999</v>
      </c>
      <c r="E1148" s="1">
        <v>0</v>
      </c>
      <c r="F1148" s="1">
        <v>0</v>
      </c>
      <c r="G1148" s="2">
        <f t="shared" si="22"/>
        <v>78874.613400000002</v>
      </c>
      <c r="H1148" s="2">
        <f t="shared" si="23"/>
        <v>0.59999999997671694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148991.24</v>
      </c>
      <c r="D1151" s="1">
        <f>BILANCA!E173</f>
        <v>164518.35999999999</v>
      </c>
      <c r="E1151" s="1">
        <v>0</v>
      </c>
      <c r="F1151" s="1">
        <v>0</v>
      </c>
      <c r="G1151" s="2">
        <f t="shared" si="22"/>
        <v>80308.697279999993</v>
      </c>
      <c r="H1151" s="2">
        <f t="shared" si="23"/>
        <v>0.59999999997671694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4361103.4000000004</v>
      </c>
      <c r="D1152" s="1">
        <f>BILANCA!E175</f>
        <v>4324993.3</v>
      </c>
      <c r="E1152" s="1">
        <v>0</v>
      </c>
      <c r="F1152" s="1">
        <v>0</v>
      </c>
      <c r="G1152" s="2">
        <f t="shared" si="22"/>
        <v>2198874.21</v>
      </c>
      <c r="H1152" s="2">
        <f t="shared" si="23"/>
        <v>0.70000000018626451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225670.80000000002</v>
      </c>
      <c r="D1153" s="1">
        <f>BILANCA!E176</f>
        <v>242840.12</v>
      </c>
      <c r="E1153" s="1">
        <v>0</v>
      </c>
      <c r="F1153" s="1">
        <v>0</v>
      </c>
      <c r="G1153" s="2">
        <f t="shared" si="22"/>
        <v>120929.67680000002</v>
      </c>
      <c r="H1153" s="2">
        <f t="shared" si="23"/>
        <v>0.31999999997788109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223713.95</v>
      </c>
      <c r="D1154" s="1">
        <f>BILANCA!E177</f>
        <v>241638.19</v>
      </c>
      <c r="E1154" s="1">
        <v>0</v>
      </c>
      <c r="F1154" s="1">
        <v>0</v>
      </c>
      <c r="G1154" s="2">
        <f t="shared" si="22"/>
        <v>120895.34643000001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169296.1</v>
      </c>
      <c r="D1155" s="1">
        <f>BILANCA!E178</f>
        <v>193912.85</v>
      </c>
      <c r="E1155" s="1">
        <v>0</v>
      </c>
      <c r="F1155" s="1">
        <v>0</v>
      </c>
      <c r="G1155" s="2">
        <f t="shared" si="22"/>
        <v>95824.949599999993</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27178.57</v>
      </c>
      <c r="D1156" s="1">
        <f>BILANCA!E179</f>
        <v>42802.35</v>
      </c>
      <c r="E1156" s="1">
        <v>0</v>
      </c>
      <c r="F1156" s="1">
        <v>0</v>
      </c>
      <c r="G1156" s="2">
        <f t="shared" si="22"/>
        <v>19511.505709999998</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112.27</v>
      </c>
      <c r="D1157" s="1">
        <f>BILANCA!E180</f>
        <v>105.18</v>
      </c>
      <c r="E1157" s="1">
        <v>0</v>
      </c>
      <c r="F1157" s="1">
        <v>0</v>
      </c>
      <c r="G1157" s="2">
        <f t="shared" si="22"/>
        <v>56.137619999999998</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112.27</v>
      </c>
      <c r="D1160" s="1">
        <f>BILANCA!E183</f>
        <v>105.18</v>
      </c>
      <c r="E1160" s="1">
        <v>0</v>
      </c>
      <c r="F1160" s="1">
        <v>0</v>
      </c>
      <c r="G1160" s="2">
        <f t="shared" si="22"/>
        <v>57.105509999999995</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96.12</v>
      </c>
      <c r="D1163" s="1">
        <f>BILANCA!E186</f>
        <v>85.12</v>
      </c>
      <c r="E1163" s="1">
        <v>0</v>
      </c>
      <c r="F1163" s="1">
        <v>0</v>
      </c>
      <c r="G1163" s="2">
        <f t="shared" si="22"/>
        <v>47.944800000000001</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27030.89</v>
      </c>
      <c r="D1165" s="1">
        <f>BILANCA!E188</f>
        <v>4732.6899999999996</v>
      </c>
      <c r="E1165" s="1">
        <v>0</v>
      </c>
      <c r="F1165" s="1">
        <v>0</v>
      </c>
      <c r="G1165" s="2">
        <f t="shared" si="22"/>
        <v>6642.32114</v>
      </c>
      <c r="H1165" s="2">
        <f t="shared" si="23"/>
        <v>0.42000000000098225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1956.85</v>
      </c>
      <c r="D1166" s="1">
        <f>BILANCA!E189</f>
        <v>1201.93</v>
      </c>
      <c r="E1166" s="1">
        <v>0</v>
      </c>
      <c r="F1166" s="1">
        <v>0</v>
      </c>
      <c r="G1166" s="2">
        <f t="shared" si="22"/>
        <v>798.00992999999994</v>
      </c>
      <c r="H1166" s="2">
        <f t="shared" si="23"/>
        <v>0.22000000000002728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4135432.6</v>
      </c>
      <c r="D1214" s="1">
        <f>BILANCA!E237</f>
        <v>4082153.1799999997</v>
      </c>
      <c r="E1214" s="1">
        <v>0</v>
      </c>
      <c r="F1214" s="1">
        <v>0</v>
      </c>
      <c r="G1214" s="2">
        <f t="shared" si="22"/>
        <v>2841239.6997600002</v>
      </c>
      <c r="H1214" s="2">
        <f t="shared" si="23"/>
        <v>0.57999999960884452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4138104.13</v>
      </c>
      <c r="D1215" s="1">
        <f>BILANCA!E238</f>
        <v>4074878.71</v>
      </c>
      <c r="E1215" s="1">
        <v>0</v>
      </c>
      <c r="F1215" s="1">
        <v>0</v>
      </c>
      <c r="G1215" s="2">
        <f t="shared" si="22"/>
        <v>2850783.8796000001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4138104.13</v>
      </c>
      <c r="D1216" s="1">
        <f>BILANCA!E239</f>
        <v>4074878.71</v>
      </c>
      <c r="E1216" s="1">
        <v>0</v>
      </c>
      <c r="F1216" s="1">
        <v>0</v>
      </c>
      <c r="G1216" s="2">
        <f t="shared" si="22"/>
        <v>2863071.7411500001</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4012117.12</v>
      </c>
      <c r="D1217" s="1">
        <f>BILANCA!E240</f>
        <v>3938654.67</v>
      </c>
      <c r="E1217" s="1">
        <v>0</v>
      </c>
      <c r="F1217" s="1">
        <v>0</v>
      </c>
      <c r="G1217" s="2">
        <f t="shared" si="22"/>
        <v>2782125.7916400004</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125987.01</v>
      </c>
      <c r="D1218" s="1">
        <f>BILANCA!E241</f>
        <v>136224.04</v>
      </c>
      <c r="E1218" s="1">
        <v>0</v>
      </c>
      <c r="F1218" s="1">
        <v>0</v>
      </c>
      <c r="G1218" s="2">
        <f t="shared" si="22"/>
        <v>93632.246149999992</v>
      </c>
      <c r="H1218" s="2">
        <f t="shared" si="23"/>
        <v>5.0000000002910383E-2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-6958.03</v>
      </c>
      <c r="D1222" s="1">
        <f>BILANCA!E245</f>
        <v>2366.3200000000002</v>
      </c>
      <c r="E1222" s="1">
        <v>0</v>
      </c>
      <c r="F1222" s="1">
        <v>0</v>
      </c>
      <c r="G1222" s="2">
        <f t="shared" si="22"/>
        <v>-531.86820999999986</v>
      </c>
      <c r="H1222" s="2">
        <f t="shared" si="23"/>
        <v>0.34999999999990905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2366.3200000000002</v>
      </c>
      <c r="E1223" s="1">
        <v>0</v>
      </c>
      <c r="F1223" s="1">
        <v>0</v>
      </c>
      <c r="G1223" s="2">
        <f t="shared" si="22"/>
        <v>1135.8335999999999</v>
      </c>
      <c r="H1223" s="2">
        <f t="shared" si="23"/>
        <v>0.32000000000016371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2366.3200000000002</v>
      </c>
      <c r="E1224" s="1">
        <v>0</v>
      </c>
      <c r="F1224" s="1">
        <v>0</v>
      </c>
      <c r="G1224" s="2">
        <f t="shared" si="22"/>
        <v>1140.5662400000001</v>
      </c>
      <c r="H1224" s="2">
        <f t="shared" si="23"/>
        <v>0.32000000000016371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6958.03</v>
      </c>
      <c r="D1227" s="1">
        <f>BILANCA!E250</f>
        <v>0</v>
      </c>
      <c r="E1227" s="1">
        <v>0</v>
      </c>
      <c r="F1227" s="1">
        <v>0</v>
      </c>
      <c r="G1227" s="2">
        <f t="shared" si="22"/>
        <v>1697.7593199999999</v>
      </c>
      <c r="H1227" s="2">
        <f t="shared" si="23"/>
        <v>2.9999999999745341E-2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6958.03</v>
      </c>
      <c r="D1228" s="1">
        <f>BILANCA!E251</f>
        <v>0</v>
      </c>
      <c r="E1228" s="1">
        <v>0</v>
      </c>
      <c r="F1228" s="1">
        <v>0</v>
      </c>
      <c r="G1228" s="2">
        <f t="shared" si="22"/>
        <v>1704.7173499999999</v>
      </c>
      <c r="H1228" s="2">
        <f t="shared" si="23"/>
        <v>2.9999999999745341E-2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4286.5</v>
      </c>
      <c r="D1232" s="1">
        <f>BILANCA!E255</f>
        <v>4908.1499999999996</v>
      </c>
      <c r="E1232" s="1">
        <v>0</v>
      </c>
      <c r="F1232" s="1">
        <v>0</v>
      </c>
      <c r="G1232" s="2">
        <f t="shared" si="22"/>
        <v>3511.5972000000002</v>
      </c>
      <c r="H1232" s="2">
        <f t="shared" si="23"/>
        <v>0.6499999999996362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40266.870000000003</v>
      </c>
      <c r="D1236" s="1">
        <f>BILANCA!E259</f>
        <v>40266.870000000003</v>
      </c>
      <c r="E1236" s="1">
        <v>0</v>
      </c>
      <c r="F1236" s="1">
        <v>0</v>
      </c>
      <c r="G1236" s="2">
        <f t="shared" si="22"/>
        <v>30562.554330000003</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40266.870000000003</v>
      </c>
      <c r="D1237" s="1">
        <f>BILANCA!E260</f>
        <v>40266.870000000003</v>
      </c>
      <c r="E1237" s="1">
        <v>0</v>
      </c>
      <c r="F1237" s="1">
        <v>0</v>
      </c>
      <c r="G1237" s="2">
        <f t="shared" si="22"/>
        <v>30683.354940000001</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4286.1400000000003</v>
      </c>
      <c r="D1241" s="1">
        <f>BILANCA!E265</f>
        <v>4908.1499999999996</v>
      </c>
      <c r="E1241" s="1">
        <v>0</v>
      </c>
      <c r="F1241" s="1">
        <v>0</v>
      </c>
      <c r="G1241" s="2">
        <f t="shared" si="22"/>
        <v>3638.4295200000001</v>
      </c>
      <c r="H1241" s="2">
        <f t="shared" si="23"/>
        <v>0.28999999999996362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22687.46</v>
      </c>
      <c r="D1244" s="1">
        <f>BILANCA!E268</f>
        <v>3338.9</v>
      </c>
      <c r="E1244" s="1">
        <v>0</v>
      </c>
      <c r="F1244" s="1">
        <v>0</v>
      </c>
      <c r="G1244" s="2">
        <f t="shared" si="24"/>
        <v>7664.3328600000004</v>
      </c>
      <c r="H1244" s="2">
        <f t="shared" si="23"/>
        <v>0.55999999999903594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116.91</v>
      </c>
      <c r="E1245" s="1">
        <v>0</v>
      </c>
      <c r="F1245" s="1">
        <v>0</v>
      </c>
      <c r="G1245" s="2">
        <f t="shared" si="24"/>
        <v>61.260840000000002</v>
      </c>
      <c r="H1245" s="2">
        <f t="shared" si="23"/>
        <v>9.0000000000003411E-2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154.31</v>
      </c>
      <c r="E1263" s="1">
        <v>0</v>
      </c>
      <c r="F1263" s="1">
        <v>0</v>
      </c>
      <c r="G1263" s="2">
        <f t="shared" si="24"/>
        <v>86.413600000000002</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223713.95</v>
      </c>
      <c r="D1264" s="1">
        <f>BILANCA!E288</f>
        <v>241483.88</v>
      </c>
      <c r="E1264" s="1">
        <v>0</v>
      </c>
      <c r="F1264" s="1">
        <v>0</v>
      </c>
      <c r="G1264" s="2">
        <f t="shared" si="24"/>
        <v>198577.56051000004</v>
      </c>
      <c r="H1264" s="2">
        <f t="shared" si="23"/>
        <v>0.16999999998370185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1956.85</v>
      </c>
      <c r="D1266" s="1">
        <f>BILANCA!E290</f>
        <v>1201.93</v>
      </c>
      <c r="E1266" s="1">
        <v>0</v>
      </c>
      <c r="F1266" s="1">
        <v>0</v>
      </c>
      <c r="G1266" s="2">
        <f t="shared" si="24"/>
        <v>1234.0809299999999</v>
      </c>
      <c r="H1266" s="2">
        <f t="shared" si="23"/>
        <v>0.22000000000002728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27030.89</v>
      </c>
      <c r="D1278" s="1">
        <f>BILANCA!E302</f>
        <v>4732.6899999999996</v>
      </c>
      <c r="E1278" s="1">
        <v>0</v>
      </c>
      <c r="F1278" s="1">
        <v>0</v>
      </c>
      <c r="G1278" s="2">
        <f t="shared" si="24"/>
        <v>10766.399649999999</v>
      </c>
      <c r="H1278" s="2">
        <f t="shared" si="23"/>
        <v>0.42000000000098225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2334244.8499999996</v>
      </c>
      <c r="D1408" s="1">
        <f>'RAS-funkcijski'!E114</f>
        <v>2974789.45</v>
      </c>
      <c r="E1408" s="1">
        <v>0</v>
      </c>
      <c r="F1408" s="1">
        <v>0</v>
      </c>
      <c r="G1408" s="2">
        <f t="shared" si="24"/>
        <v>911220.61249999993</v>
      </c>
      <c r="H1408" s="2">
        <f t="shared" si="27"/>
        <v>0.60000000055879354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2302868.2999999998</v>
      </c>
      <c r="D1409" s="1">
        <f>'RAS-funkcijski'!E115</f>
        <v>2937096.04</v>
      </c>
      <c r="E1409" s="1">
        <v>0</v>
      </c>
      <c r="F1409" s="1">
        <v>0</v>
      </c>
      <c r="G1409" s="2">
        <f t="shared" si="24"/>
        <v>907653.70218000002</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2302868.2999999998</v>
      </c>
      <c r="D1411" s="1">
        <f>'RAS-funkcijski'!E117</f>
        <v>2937096.04</v>
      </c>
      <c r="E1411" s="1">
        <v>0</v>
      </c>
      <c r="F1411" s="1">
        <v>0</v>
      </c>
      <c r="G1411" s="2">
        <f t="shared" si="24"/>
        <v>924007.82293999998</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31376.55</v>
      </c>
      <c r="D1420" s="1">
        <f>'RAS-funkcijski'!E126</f>
        <v>37693.410000000003</v>
      </c>
      <c r="E1420" s="1">
        <v>0</v>
      </c>
      <c r="F1420" s="1">
        <v>0</v>
      </c>
      <c r="G1420" s="2">
        <f t="shared" si="24"/>
        <v>13025.13114</v>
      </c>
      <c r="H1420" s="2">
        <f t="shared" si="27"/>
        <v>0.86000000000422006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2334244.8499999996</v>
      </c>
      <c r="D1435" s="13">
        <f>'RAS-funkcijski'!E141</f>
        <v>2974789.45</v>
      </c>
      <c r="E1435" s="13">
        <v>0</v>
      </c>
      <c r="F1435" s="13">
        <v>0</v>
      </c>
      <c r="G1435" s="14">
        <f t="shared" si="24"/>
        <v>1134883.85375</v>
      </c>
      <c r="H1435" s="14">
        <f t="shared" si="27"/>
        <v>0.60000000055879354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167.72</v>
      </c>
      <c r="E1436" s="6">
        <v>0</v>
      </c>
      <c r="F1436" s="6">
        <v>0</v>
      </c>
      <c r="G1436" s="7">
        <f t="shared" si="24"/>
        <v>0.33544000000000002</v>
      </c>
      <c r="H1436" s="7">
        <f t="shared" si="27"/>
        <v>0.28000000000000114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167.72</v>
      </c>
      <c r="E1437" s="1">
        <v>0</v>
      </c>
      <c r="F1437" s="1">
        <v>0</v>
      </c>
      <c r="G1437" s="2">
        <f t="shared" si="24"/>
        <v>0.67088000000000003</v>
      </c>
      <c r="H1437" s="2">
        <f t="shared" si="27"/>
        <v>0.28000000000000114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167.72</v>
      </c>
      <c r="E1438" s="1">
        <v>0</v>
      </c>
      <c r="F1438" s="1">
        <v>0</v>
      </c>
      <c r="G1438" s="2">
        <f t="shared" si="24"/>
        <v>1.0063200000000001</v>
      </c>
      <c r="H1438" s="2">
        <f t="shared" si="27"/>
        <v>0.28000000000000114</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167.72</v>
      </c>
      <c r="E1440" s="1">
        <v>0</v>
      </c>
      <c r="F1440" s="1">
        <v>0</v>
      </c>
      <c r="G1440" s="2">
        <f t="shared" si="24"/>
        <v>1.6772</v>
      </c>
      <c r="H1440" s="2">
        <f t="shared" si="27"/>
        <v>0.28000000000000114</v>
      </c>
      <c r="I1440" s="10">
        <f t="shared" si="28"/>
        <v>0.46961600000000192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225670.8</v>
      </c>
      <c r="D1480" s="6"/>
      <c r="E1480" s="6">
        <v>0</v>
      </c>
      <c r="F1480" s="6">
        <v>0</v>
      </c>
      <c r="G1480" s="7">
        <f t="shared" ref="G1480:G1580" si="34">B1480/1000*C1480</f>
        <v>225.67079999999999</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3016300.35</v>
      </c>
      <c r="D1481" s="1">
        <v>0</v>
      </c>
      <c r="E1481" s="1">
        <v>0</v>
      </c>
      <c r="F1481" s="1">
        <v>0</v>
      </c>
      <c r="G1481" s="2">
        <f t="shared" si="34"/>
        <v>6032.6007</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20055.63</v>
      </c>
      <c r="D1482" s="1">
        <v>0</v>
      </c>
      <c r="E1482" s="1">
        <v>0</v>
      </c>
      <c r="F1482" s="1">
        <v>0</v>
      </c>
      <c r="G1482" s="2">
        <f t="shared" si="34"/>
        <v>60.166890000000002</v>
      </c>
      <c r="H1482" s="2">
        <f t="shared" si="35"/>
        <v>0.36999999999898137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2928039.1300000004</v>
      </c>
      <c r="D1483" s="1">
        <v>0</v>
      </c>
      <c r="E1483" s="1">
        <v>0</v>
      </c>
      <c r="F1483" s="1">
        <v>0</v>
      </c>
      <c r="G1483" s="2">
        <f t="shared" si="34"/>
        <v>11712.156520000002</v>
      </c>
      <c r="H1483" s="2">
        <f t="shared" si="35"/>
        <v>0.13000000035390258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2374088.23</v>
      </c>
      <c r="D1484" s="1">
        <v>0</v>
      </c>
      <c r="E1484" s="1">
        <v>0</v>
      </c>
      <c r="F1484" s="1">
        <v>0</v>
      </c>
      <c r="G1484" s="2">
        <f t="shared" si="34"/>
        <v>11870.441150000001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512708.26</v>
      </c>
      <c r="D1485" s="1">
        <v>0</v>
      </c>
      <c r="E1485" s="1">
        <v>0</v>
      </c>
      <c r="F1485" s="1">
        <v>0</v>
      </c>
      <c r="G1485" s="2">
        <f t="shared" si="34"/>
        <v>3076.2495600000002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927.22</v>
      </c>
      <c r="D1486" s="1">
        <v>0</v>
      </c>
      <c r="E1486" s="1">
        <v>0</v>
      </c>
      <c r="F1486" s="1">
        <v>0</v>
      </c>
      <c r="G1486" s="2">
        <f t="shared" si="34"/>
        <v>6.4905400000000002</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37646.54</v>
      </c>
      <c r="D1489" s="1">
        <v>0</v>
      </c>
      <c r="E1489" s="1">
        <v>0</v>
      </c>
      <c r="F1489" s="1">
        <v>0</v>
      </c>
      <c r="G1489" s="2">
        <f t="shared" si="34"/>
        <v>376.46539999999999</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2668.88</v>
      </c>
      <c r="D1491" s="1">
        <v>0</v>
      </c>
      <c r="E1491" s="1">
        <v>0</v>
      </c>
      <c r="F1491" s="1">
        <v>0</v>
      </c>
      <c r="G1491" s="2">
        <f t="shared" si="34"/>
        <v>32.026560000000003</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68205.59</v>
      </c>
      <c r="D1492" s="1">
        <v>0</v>
      </c>
      <c r="E1492" s="1">
        <v>0</v>
      </c>
      <c r="F1492" s="1">
        <v>0</v>
      </c>
      <c r="G1492" s="2">
        <f t="shared" si="34"/>
        <v>886.67266999999993</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2999131.03</v>
      </c>
      <c r="D1499" s="1">
        <v>0</v>
      </c>
      <c r="E1499" s="1">
        <v>0</v>
      </c>
      <c r="F1499" s="1">
        <v>0</v>
      </c>
      <c r="G1499" s="2">
        <f t="shared" si="34"/>
        <v>59982.620599999995</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42353.83</v>
      </c>
      <c r="D1500" s="1">
        <v>0</v>
      </c>
      <c r="E1500" s="1">
        <v>0</v>
      </c>
      <c r="F1500" s="1">
        <v>0</v>
      </c>
      <c r="G1500" s="2">
        <f t="shared" si="34"/>
        <v>889.43043000000011</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2887816.69</v>
      </c>
      <c r="D1501" s="1">
        <v>0</v>
      </c>
      <c r="E1501" s="1">
        <v>0</v>
      </c>
      <c r="F1501" s="1">
        <v>0</v>
      </c>
      <c r="G1501" s="2">
        <f t="shared" si="34"/>
        <v>63531.967179999992</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2349471.48</v>
      </c>
      <c r="D1502" s="1">
        <v>0</v>
      </c>
      <c r="E1502" s="1">
        <v>0</v>
      </c>
      <c r="F1502" s="1">
        <v>0</v>
      </c>
      <c r="G1502" s="2">
        <f t="shared" si="34"/>
        <v>54037.844039999996</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497084.48</v>
      </c>
      <c r="D1503" s="1">
        <v>0</v>
      </c>
      <c r="E1503" s="1">
        <v>0</v>
      </c>
      <c r="F1503" s="1">
        <v>0</v>
      </c>
      <c r="G1503" s="2">
        <f t="shared" si="34"/>
        <v>11930.02752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934.31</v>
      </c>
      <c r="D1504" s="1">
        <v>0</v>
      </c>
      <c r="E1504" s="1">
        <v>0</v>
      </c>
      <c r="F1504" s="1">
        <v>0</v>
      </c>
      <c r="G1504" s="2">
        <f t="shared" si="34"/>
        <v>23.357749999999999</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37657.54</v>
      </c>
      <c r="D1507" s="1">
        <v>0</v>
      </c>
      <c r="E1507" s="1">
        <v>0</v>
      </c>
      <c r="F1507" s="1">
        <v>0</v>
      </c>
      <c r="G1507" s="2">
        <f t="shared" si="34"/>
        <v>1054.41112</v>
      </c>
      <c r="H1507" s="2">
        <f t="shared" si="35"/>
        <v>0.45999999999912689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2668.88</v>
      </c>
      <c r="D1509" s="1">
        <v>0</v>
      </c>
      <c r="E1509" s="1">
        <v>0</v>
      </c>
      <c r="F1509" s="1">
        <v>0</v>
      </c>
      <c r="G1509" s="2">
        <f t="shared" si="34"/>
        <v>80.066400000000002</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68960.509999999995</v>
      </c>
      <c r="D1510" s="1">
        <v>0</v>
      </c>
      <c r="E1510" s="1">
        <v>0</v>
      </c>
      <c r="F1510" s="1">
        <v>0</v>
      </c>
      <c r="G1510" s="2">
        <f t="shared" si="34"/>
        <v>2137.7758099999996</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242840.12000000011</v>
      </c>
      <c r="D1517" s="1">
        <v>0</v>
      </c>
      <c r="E1517" s="1">
        <v>0</v>
      </c>
      <c r="F1517" s="1">
        <v>0</v>
      </c>
      <c r="G1517" s="2">
        <f t="shared" si="34"/>
        <v>9227.9245600000031</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154.31</v>
      </c>
      <c r="D1518" s="1">
        <v>0</v>
      </c>
      <c r="E1518" s="1">
        <v>0</v>
      </c>
      <c r="F1518" s="1">
        <v>0</v>
      </c>
      <c r="G1518" s="2">
        <f t="shared" si="34"/>
        <v>6.0180899999999999</v>
      </c>
      <c r="H1518" s="2">
        <f t="shared" si="35"/>
        <v>0.31000000000000227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154.31</v>
      </c>
      <c r="D1524" s="1">
        <v>0</v>
      </c>
      <c r="E1524" s="1">
        <v>0</v>
      </c>
      <c r="F1524" s="1">
        <v>0</v>
      </c>
      <c r="G1524" s="2">
        <f t="shared" si="34"/>
        <v>6.9439500000000001</v>
      </c>
      <c r="H1524" s="2">
        <f t="shared" si="35"/>
        <v>0.31000000000000227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154.31</v>
      </c>
      <c r="D1530" s="1">
        <v>0</v>
      </c>
      <c r="E1530" s="1">
        <v>0</v>
      </c>
      <c r="F1530" s="1">
        <v>0</v>
      </c>
      <c r="G1530" s="2">
        <f t="shared" si="34"/>
        <v>7.8698099999999993</v>
      </c>
      <c r="H1530" s="2">
        <f t="shared" si="35"/>
        <v>0.31000000000000227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154.31</v>
      </c>
      <c r="D1531" s="1">
        <v>0</v>
      </c>
      <c r="E1531" s="1">
        <v>0</v>
      </c>
      <c r="F1531" s="1">
        <v>0</v>
      </c>
      <c r="G1531" s="2">
        <f t="shared" si="34"/>
        <v>8.0241199999999999</v>
      </c>
      <c r="H1531" s="2">
        <f t="shared" si="35"/>
        <v>0.31000000000000227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242685.81</v>
      </c>
      <c r="D1576" s="1">
        <v>0</v>
      </c>
      <c r="E1576" s="1">
        <v>0</v>
      </c>
      <c r="F1576" s="1">
        <v>0</v>
      </c>
      <c r="G1576" s="2">
        <f t="shared" si="34"/>
        <v>23540.523570000001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4732.6899999999996</v>
      </c>
      <c r="D1577" s="1">
        <v>0</v>
      </c>
      <c r="E1577" s="1">
        <v>0</v>
      </c>
      <c r="F1577" s="1">
        <v>0</v>
      </c>
      <c r="G1577" s="2">
        <f t="shared" si="34"/>
        <v>463.80361999999997</v>
      </c>
      <c r="H1577" s="2">
        <f t="shared" si="35"/>
        <v>0.31000000000040018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236751.19</v>
      </c>
      <c r="D1578" s="1">
        <v>0</v>
      </c>
      <c r="E1578" s="1">
        <v>0</v>
      </c>
      <c r="F1578" s="1">
        <v>0</v>
      </c>
      <c r="G1578" s="2">
        <f t="shared" si="34"/>
        <v>23438.36781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1201.93</v>
      </c>
      <c r="D1579" s="1">
        <v>0</v>
      </c>
      <c r="E1579" s="1">
        <v>0</v>
      </c>
      <c r="F1579" s="1">
        <v>0</v>
      </c>
      <c r="G1579" s="2">
        <f t="shared" si="34"/>
        <v>120.19300000000001</v>
      </c>
      <c r="H1579" s="2">
        <f t="shared" si="35"/>
        <v>6.9999999999936335E-2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11935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2325294.6500000004</v>
      </c>
      <c r="I16" s="170">
        <f>'PR-RAS'!E6</f>
        <v>2984094.8200000003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2277117.81</v>
      </c>
      <c r="I17" s="170">
        <f>'PR-RAS'!E151</f>
        <v>2905473.8599999994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2366.3200000012475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6958.0299999996651</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4138104.15</v>
      </c>
      <c r="I20" s="173">
        <f>BILANCA!E7</f>
        <v>4074878.7100000004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222999.25</v>
      </c>
      <c r="I21" s="175">
        <f>BILANCA!E68</f>
        <v>250114.58999999997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225670.80000000002</v>
      </c>
      <c r="I22" s="175">
        <f>BILANCA!E176</f>
        <v>242840.12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4135432.6</v>
      </c>
      <c r="I23" s="177">
        <f>BILANCA!E237</f>
        <v>4082153.1799999997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2334244.8499999996</v>
      </c>
      <c r="I27" s="175">
        <f>'RAS-funkcijski'!E114</f>
        <v>2974789.45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2334244.8499999996</v>
      </c>
      <c r="I28" s="179">
        <f>'RAS-funkcijski'!E141</f>
        <v>2974789.45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167.72</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225670.8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242840.12000000011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154.31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242685.81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4" sqref="E64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2325294.6500000004</v>
      </c>
      <c r="E6" s="51">
        <f>E7+E44+E50+E82+E106+E124+E133+E139</f>
        <v>2984094.8200000003</v>
      </c>
      <c r="F6" s="52">
        <f t="shared" ref="F6:F131" si="0">IF(D6&lt;&gt;0,IF(E6/D6&gt;=100,"&gt;&gt;100",E6/D6*100),"-")</f>
        <v>128.33190064751579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1805288.83</v>
      </c>
      <c r="E50" s="51">
        <f>E51+E54+E59+E62+E65+E68+E71+E74+E77</f>
        <v>2192732.56</v>
      </c>
      <c r="F50" s="52">
        <f t="shared" si="0"/>
        <v>121.4615923813144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1805288.83</v>
      </c>
      <c r="E68" s="51">
        <f t="shared" si="15"/>
        <v>2192732.56</v>
      </c>
      <c r="F68" s="52">
        <f t="shared" si="0"/>
        <v>121.4615923813144</v>
      </c>
    </row>
    <row r="69" spans="1:6" ht="12.75" customHeight="1" x14ac:dyDescent="0.2">
      <c r="A69" s="53" t="s">
        <v>184</v>
      </c>
      <c r="B69" s="85" t="s">
        <v>185</v>
      </c>
      <c r="C69" s="50" t="s">
        <v>184</v>
      </c>
      <c r="D69" s="242">
        <v>1784576.87</v>
      </c>
      <c r="E69" s="242">
        <v>2160438.36</v>
      </c>
      <c r="F69" s="52">
        <f t="shared" si="0"/>
        <v>121.06165872249592</v>
      </c>
    </row>
    <row r="70" spans="1:6" ht="12" x14ac:dyDescent="0.2">
      <c r="A70" s="53" t="s">
        <v>186</v>
      </c>
      <c r="B70" s="85" t="s">
        <v>187</v>
      </c>
      <c r="C70" s="50" t="s">
        <v>186</v>
      </c>
      <c r="D70" s="242">
        <v>20711.96</v>
      </c>
      <c r="E70" s="242">
        <v>32294.2</v>
      </c>
      <c r="F70" s="52">
        <f t="shared" si="0"/>
        <v>155.92054059586829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0.15</v>
      </c>
      <c r="F82" s="52">
        <f t="shared" si="0"/>
        <v>1500</v>
      </c>
    </row>
    <row r="83" spans="1:6" ht="12.75" customHeight="1" x14ac:dyDescent="0.2">
      <c r="A83" s="53">
        <v>641</v>
      </c>
      <c r="B83" s="85" t="s">
        <v>212</v>
      </c>
      <c r="C83" s="50" t="s">
        <v>213</v>
      </c>
      <c r="D83" s="51">
        <f t="shared" ref="D83:E83" si="20">SUM(D84:D90)</f>
        <v>0.01</v>
      </c>
      <c r="E83" s="51">
        <f t="shared" si="20"/>
        <v>0.15</v>
      </c>
      <c r="F83" s="52">
        <f t="shared" si="0"/>
        <v>1500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0.15</v>
      </c>
      <c r="F85" s="52">
        <f t="shared" si="0"/>
        <v>1500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42540.480000000003</v>
      </c>
      <c r="E106" s="51">
        <f t="shared" si="23"/>
        <v>45641.599999999999</v>
      </c>
      <c r="F106" s="52">
        <f t="shared" si="0"/>
        <v>107.28980961192727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42540.480000000003</v>
      </c>
      <c r="E112" s="51">
        <f t="shared" si="25"/>
        <v>45641.599999999999</v>
      </c>
      <c r="F112" s="52">
        <f t="shared" si="0"/>
        <v>107.28980961192727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42540.480000000003</v>
      </c>
      <c r="E117" s="242">
        <v>45641.599999999999</v>
      </c>
      <c r="F117" s="52">
        <f t="shared" si="0"/>
        <v>107.28980961192727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22198.84</v>
      </c>
      <c r="E124" s="51">
        <f t="shared" si="27"/>
        <v>21862</v>
      </c>
      <c r="F124" s="52">
        <f t="shared" si="0"/>
        <v>98.482623416358692</v>
      </c>
    </row>
    <row r="125" spans="1:6" ht="12.75" customHeight="1" x14ac:dyDescent="0.2">
      <c r="A125" s="53">
        <v>661</v>
      </c>
      <c r="B125" s="86" t="s">
        <v>296</v>
      </c>
      <c r="C125" s="50" t="s">
        <v>297</v>
      </c>
      <c r="D125" s="51">
        <f t="shared" ref="D125:E125" si="28">SUM(D126:D127)</f>
        <v>11128.99</v>
      </c>
      <c r="E125" s="51">
        <f t="shared" si="28"/>
        <v>19327</v>
      </c>
      <c r="F125" s="52">
        <f t="shared" si="0"/>
        <v>173.66355796887228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11128.99</v>
      </c>
      <c r="E127" s="242">
        <v>19327</v>
      </c>
      <c r="F127" s="52">
        <f t="shared" si="0"/>
        <v>173.66355796887228</v>
      </c>
    </row>
    <row r="128" spans="1:6" ht="22.8" x14ac:dyDescent="0.2">
      <c r="A128" s="53">
        <v>663</v>
      </c>
      <c r="B128" s="231" t="s">
        <v>302</v>
      </c>
      <c r="C128" s="50" t="s">
        <v>303</v>
      </c>
      <c r="D128" s="51">
        <f t="shared" ref="D128:E128" si="29">SUM(D129:D132)</f>
        <v>11069.85</v>
      </c>
      <c r="E128" s="51">
        <f t="shared" si="29"/>
        <v>2535</v>
      </c>
      <c r="F128" s="52">
        <f t="shared" si="0"/>
        <v>22.900039295925417</v>
      </c>
    </row>
    <row r="129" spans="1:6" ht="12.75" customHeight="1" x14ac:dyDescent="0.2">
      <c r="A129" s="53">
        <v>6631</v>
      </c>
      <c r="B129" s="86" t="s">
        <v>304</v>
      </c>
      <c r="C129" s="50" t="s">
        <v>305</v>
      </c>
      <c r="D129" s="242">
        <v>943</v>
      </c>
      <c r="E129" s="242">
        <v>1425</v>
      </c>
      <c r="F129" s="52">
        <f t="shared" si="0"/>
        <v>151.11346765641568</v>
      </c>
    </row>
    <row r="130" spans="1:6" ht="12.75" customHeight="1" x14ac:dyDescent="0.2">
      <c r="A130" s="53">
        <v>6632</v>
      </c>
      <c r="B130" s="232" t="s">
        <v>306</v>
      </c>
      <c r="C130" s="50" t="s">
        <v>307</v>
      </c>
      <c r="D130" s="242">
        <v>10126.85</v>
      </c>
      <c r="E130" s="242">
        <v>1110</v>
      </c>
      <c r="F130" s="52">
        <f t="shared" si="0"/>
        <v>10.960960219614194</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455266.49</v>
      </c>
      <c r="E133" s="51">
        <f t="shared" si="30"/>
        <v>723858.51</v>
      </c>
      <c r="F133" s="52">
        <f t="shared" ref="F133:F223" si="31">IF(D133&lt;&gt;0,IF(E133/D133&gt;=100,"&gt;&gt;100",E133/D133*100),"-")</f>
        <v>158.99665929728323</v>
      </c>
    </row>
    <row r="134" spans="1:6" ht="22.8" x14ac:dyDescent="0.2">
      <c r="A134" s="53">
        <v>671</v>
      </c>
      <c r="B134" s="232" t="s">
        <v>314</v>
      </c>
      <c r="C134" s="50" t="s">
        <v>315</v>
      </c>
      <c r="D134" s="51">
        <f t="shared" ref="D134:E134" si="32">SUM(D135:D137)</f>
        <v>455266.49</v>
      </c>
      <c r="E134" s="51">
        <f t="shared" si="32"/>
        <v>723858.51</v>
      </c>
      <c r="F134" s="52">
        <f t="shared" si="31"/>
        <v>158.99665929728323</v>
      </c>
    </row>
    <row r="135" spans="1:6" ht="12.75" customHeight="1" x14ac:dyDescent="0.2">
      <c r="A135" s="53">
        <v>6711</v>
      </c>
      <c r="B135" s="85" t="s">
        <v>316</v>
      </c>
      <c r="C135" s="50" t="s">
        <v>317</v>
      </c>
      <c r="D135" s="242">
        <v>434090.99</v>
      </c>
      <c r="E135" s="242">
        <v>697458.11</v>
      </c>
      <c r="F135" s="52">
        <f t="shared" si="31"/>
        <v>160.67094827284942</v>
      </c>
    </row>
    <row r="136" spans="1:6" ht="22.8" x14ac:dyDescent="0.2">
      <c r="A136" s="53">
        <v>6712</v>
      </c>
      <c r="B136" s="232" t="s">
        <v>318</v>
      </c>
      <c r="C136" s="50" t="s">
        <v>319</v>
      </c>
      <c r="D136" s="242">
        <v>21175.5</v>
      </c>
      <c r="E136" s="242">
        <v>26400.400000000001</v>
      </c>
      <c r="F136" s="52">
        <f t="shared" si="31"/>
        <v>124.67426979292107</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2277117.81</v>
      </c>
      <c r="E151" s="51">
        <f t="shared" si="35"/>
        <v>2905473.8599999994</v>
      </c>
      <c r="F151" s="52">
        <f t="shared" si="31"/>
        <v>127.59435841398118</v>
      </c>
    </row>
    <row r="152" spans="1:6" ht="12.75" customHeight="1" x14ac:dyDescent="0.2">
      <c r="A152" s="53">
        <v>31</v>
      </c>
      <c r="B152" s="85" t="s">
        <v>349</v>
      </c>
      <c r="C152" s="50" t="s">
        <v>35</v>
      </c>
      <c r="D152" s="51">
        <f t="shared" ref="D152:E152" si="36">D153+D158+D159</f>
        <v>1902858.41</v>
      </c>
      <c r="E152" s="51">
        <f t="shared" si="36"/>
        <v>2348803.3099999996</v>
      </c>
      <c r="F152" s="52">
        <f t="shared" si="31"/>
        <v>123.43552718670223</v>
      </c>
    </row>
    <row r="153" spans="1:6" ht="12.75" customHeight="1" x14ac:dyDescent="0.2">
      <c r="A153" s="53">
        <v>311</v>
      </c>
      <c r="B153" s="85" t="s">
        <v>350</v>
      </c>
      <c r="C153" s="50" t="s">
        <v>351</v>
      </c>
      <c r="D153" s="51">
        <f t="shared" ref="D153:E153" si="37">SUM(D154:D157)</f>
        <v>1566920.0999999999</v>
      </c>
      <c r="E153" s="51">
        <f t="shared" si="37"/>
        <v>1946138.96</v>
      </c>
      <c r="F153" s="52">
        <f t="shared" si="31"/>
        <v>124.20154416297295</v>
      </c>
    </row>
    <row r="154" spans="1:6" ht="12.75" customHeight="1" x14ac:dyDescent="0.2">
      <c r="A154" s="53">
        <v>3111</v>
      </c>
      <c r="B154" s="85" t="s">
        <v>352</v>
      </c>
      <c r="C154" s="50" t="s">
        <v>353</v>
      </c>
      <c r="D154" s="242">
        <v>1541049.57</v>
      </c>
      <c r="E154" s="242">
        <v>1910351.85</v>
      </c>
      <c r="F154" s="52">
        <f t="shared" si="31"/>
        <v>123.96433490455469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4862.63</v>
      </c>
      <c r="E156" s="242">
        <v>8191.19</v>
      </c>
      <c r="F156" s="52">
        <f t="shared" si="31"/>
        <v>168.45184601748434</v>
      </c>
    </row>
    <row r="157" spans="1:6" ht="12.75" customHeight="1" x14ac:dyDescent="0.2">
      <c r="A157" s="53">
        <v>3114</v>
      </c>
      <c r="B157" s="85" t="s">
        <v>358</v>
      </c>
      <c r="C157" s="50" t="s">
        <v>359</v>
      </c>
      <c r="D157" s="242">
        <v>21007.9</v>
      </c>
      <c r="E157" s="242">
        <v>27595.919999999998</v>
      </c>
      <c r="F157" s="52">
        <f t="shared" si="31"/>
        <v>131.35972657904881</v>
      </c>
    </row>
    <row r="158" spans="1:6" ht="12.75" customHeight="1" x14ac:dyDescent="0.2">
      <c r="A158" s="53">
        <v>312</v>
      </c>
      <c r="B158" s="85" t="s">
        <v>360</v>
      </c>
      <c r="C158" s="50" t="s">
        <v>361</v>
      </c>
      <c r="D158" s="242">
        <v>82070.06</v>
      </c>
      <c r="E158" s="242">
        <v>96171.13</v>
      </c>
      <c r="F158" s="52">
        <f t="shared" si="31"/>
        <v>117.18174691233321</v>
      </c>
    </row>
    <row r="159" spans="1:6" ht="12.75" customHeight="1" x14ac:dyDescent="0.2">
      <c r="A159" s="53">
        <v>313</v>
      </c>
      <c r="B159" s="85" t="s">
        <v>362</v>
      </c>
      <c r="C159" s="50" t="s">
        <v>363</v>
      </c>
      <c r="D159" s="51">
        <f t="shared" ref="D159:E159" si="38">SUM(D160:D162)</f>
        <v>253868.25</v>
      </c>
      <c r="E159" s="51">
        <f t="shared" si="38"/>
        <v>306493.21999999997</v>
      </c>
      <c r="F159" s="52">
        <f t="shared" si="31"/>
        <v>120.72924440137747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253868.25</v>
      </c>
      <c r="E161" s="242">
        <v>306493.21999999997</v>
      </c>
      <c r="F161" s="52">
        <f t="shared" si="31"/>
        <v>120.72924440137747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240935.31</v>
      </c>
      <c r="E163" s="51">
        <f t="shared" si="39"/>
        <v>517020.09</v>
      </c>
      <c r="F163" s="52">
        <f t="shared" si="31"/>
        <v>214.58875828536716</v>
      </c>
    </row>
    <row r="164" spans="1:6" ht="12.75" customHeight="1" x14ac:dyDescent="0.2">
      <c r="A164" s="53">
        <v>321</v>
      </c>
      <c r="B164" s="85" t="s">
        <v>371</v>
      </c>
      <c r="C164" s="50" t="s">
        <v>372</v>
      </c>
      <c r="D164" s="51">
        <f t="shared" ref="D164:E164" si="40">SUM(D165:D168)</f>
        <v>51803.51</v>
      </c>
      <c r="E164" s="51">
        <f t="shared" si="40"/>
        <v>54060.95</v>
      </c>
      <c r="F164" s="52">
        <f t="shared" si="31"/>
        <v>104.35769699775167</v>
      </c>
    </row>
    <row r="165" spans="1:6" ht="12.75" customHeight="1" x14ac:dyDescent="0.2">
      <c r="A165" s="53">
        <v>3211</v>
      </c>
      <c r="B165" s="85" t="s">
        <v>373</v>
      </c>
      <c r="C165" s="50" t="s">
        <v>374</v>
      </c>
      <c r="D165" s="242">
        <v>7972.35</v>
      </c>
      <c r="E165" s="242">
        <v>6507.31</v>
      </c>
      <c r="F165" s="52">
        <f t="shared" si="31"/>
        <v>81.623486174089194</v>
      </c>
    </row>
    <row r="166" spans="1:6" ht="12.75" customHeight="1" x14ac:dyDescent="0.2">
      <c r="A166" s="53">
        <v>3212</v>
      </c>
      <c r="B166" s="85" t="s">
        <v>375</v>
      </c>
      <c r="C166" s="50" t="s">
        <v>376</v>
      </c>
      <c r="D166" s="242">
        <v>42738.66</v>
      </c>
      <c r="E166" s="242">
        <v>45663.64</v>
      </c>
      <c r="F166" s="52">
        <f t="shared" si="31"/>
        <v>106.84387390713698</v>
      </c>
    </row>
    <row r="167" spans="1:6" ht="12.75" customHeight="1" x14ac:dyDescent="0.2">
      <c r="A167" s="53">
        <v>3213</v>
      </c>
      <c r="B167" s="85" t="s">
        <v>377</v>
      </c>
      <c r="C167" s="50" t="s">
        <v>378</v>
      </c>
      <c r="D167" s="242">
        <v>1092.5</v>
      </c>
      <c r="E167" s="242">
        <v>1890</v>
      </c>
      <c r="F167" s="52">
        <f t="shared" si="31"/>
        <v>172.99771167048056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95770.06</v>
      </c>
      <c r="E169" s="51">
        <f t="shared" si="41"/>
        <v>178582.36</v>
      </c>
      <c r="F169" s="52">
        <f t="shared" si="31"/>
        <v>186.46992598730751</v>
      </c>
    </row>
    <row r="170" spans="1:6" ht="12.75" customHeight="1" x14ac:dyDescent="0.2">
      <c r="A170" s="53">
        <v>3221</v>
      </c>
      <c r="B170" s="85" t="s">
        <v>383</v>
      </c>
      <c r="C170" s="50" t="s">
        <v>384</v>
      </c>
      <c r="D170" s="242">
        <v>32750.98</v>
      </c>
      <c r="E170" s="242">
        <v>26142.14</v>
      </c>
      <c r="F170" s="52">
        <f t="shared" si="31"/>
        <v>79.820939709285028</v>
      </c>
    </row>
    <row r="171" spans="1:6" ht="12.75" customHeight="1" x14ac:dyDescent="0.2">
      <c r="A171" s="53">
        <v>3222</v>
      </c>
      <c r="B171" s="85" t="s">
        <v>385</v>
      </c>
      <c r="C171" s="50" t="s">
        <v>386</v>
      </c>
      <c r="D171" s="242">
        <v>31834.31</v>
      </c>
      <c r="E171" s="242">
        <v>121915.14</v>
      </c>
      <c r="F171" s="52">
        <f t="shared" si="31"/>
        <v>382.96774769109174</v>
      </c>
    </row>
    <row r="172" spans="1:6" ht="12.75" customHeight="1" x14ac:dyDescent="0.2">
      <c r="A172" s="53">
        <v>3223</v>
      </c>
      <c r="B172" s="85" t="s">
        <v>387</v>
      </c>
      <c r="C172" s="50" t="s">
        <v>388</v>
      </c>
      <c r="D172" s="242">
        <v>24592.21</v>
      </c>
      <c r="E172" s="242">
        <v>25118.9</v>
      </c>
      <c r="F172" s="52">
        <f t="shared" si="31"/>
        <v>102.14169446340935</v>
      </c>
    </row>
    <row r="173" spans="1:6" ht="12.75" customHeight="1" x14ac:dyDescent="0.2">
      <c r="A173" s="53">
        <v>3224</v>
      </c>
      <c r="B173" s="85" t="s">
        <v>389</v>
      </c>
      <c r="C173" s="50" t="s">
        <v>390</v>
      </c>
      <c r="D173" s="242">
        <v>4423.99</v>
      </c>
      <c r="E173" s="242">
        <v>2776.77</v>
      </c>
      <c r="F173" s="52">
        <f t="shared" si="31"/>
        <v>62.766190701154386</v>
      </c>
    </row>
    <row r="174" spans="1:6" ht="12.75" customHeight="1" x14ac:dyDescent="0.2">
      <c r="A174" s="53">
        <v>3225</v>
      </c>
      <c r="B174" s="85" t="s">
        <v>391</v>
      </c>
      <c r="C174" s="50" t="s">
        <v>392</v>
      </c>
      <c r="D174" s="242">
        <v>1251.8900000000001</v>
      </c>
      <c r="E174" s="242">
        <v>1438.66</v>
      </c>
      <c r="F174" s="52">
        <f t="shared" si="31"/>
        <v>114.91904240787929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916.68</v>
      </c>
      <c r="E176" s="242">
        <v>1190.75</v>
      </c>
      <c r="F176" s="52">
        <f t="shared" si="31"/>
        <v>129.89811057293713</v>
      </c>
    </row>
    <row r="177" spans="1:6" ht="12.75" customHeight="1" x14ac:dyDescent="0.2">
      <c r="A177" s="53">
        <v>323</v>
      </c>
      <c r="B177" s="85" t="s">
        <v>397</v>
      </c>
      <c r="C177" s="50" t="s">
        <v>398</v>
      </c>
      <c r="D177" s="51">
        <f t="shared" ref="D177:E177" si="42">SUM(D178:D186)</f>
        <v>83083.360000000001</v>
      </c>
      <c r="E177" s="51">
        <f t="shared" si="42"/>
        <v>271625.27</v>
      </c>
      <c r="F177" s="52">
        <f t="shared" si="31"/>
        <v>326.93101241933402</v>
      </c>
    </row>
    <row r="178" spans="1:6" ht="12.75" customHeight="1" x14ac:dyDescent="0.2">
      <c r="A178" s="53">
        <v>3231</v>
      </c>
      <c r="B178" s="85" t="s">
        <v>399</v>
      </c>
      <c r="C178" s="50" t="s">
        <v>400</v>
      </c>
      <c r="D178" s="242">
        <v>2832.88</v>
      </c>
      <c r="E178" s="242">
        <v>2990.85</v>
      </c>
      <c r="F178" s="52">
        <f t="shared" si="31"/>
        <v>105.57630397334161</v>
      </c>
    </row>
    <row r="179" spans="1:6" ht="12.75" customHeight="1" x14ac:dyDescent="0.2">
      <c r="A179" s="53">
        <v>3232</v>
      </c>
      <c r="B179" s="85" t="s">
        <v>401</v>
      </c>
      <c r="C179" s="50" t="s">
        <v>402</v>
      </c>
      <c r="D179" s="242">
        <v>31709.94</v>
      </c>
      <c r="E179" s="242">
        <v>210615.45</v>
      </c>
      <c r="F179" s="52">
        <f t="shared" si="31"/>
        <v>664.19378276969314</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17470.5</v>
      </c>
      <c r="E181" s="242">
        <v>16903.7</v>
      </c>
      <c r="F181" s="52">
        <f t="shared" si="31"/>
        <v>96.755673850204644</v>
      </c>
    </row>
    <row r="182" spans="1:6" ht="12.75" customHeight="1" x14ac:dyDescent="0.2">
      <c r="A182" s="53">
        <v>3235</v>
      </c>
      <c r="B182" s="85" t="s">
        <v>407</v>
      </c>
      <c r="C182" s="50" t="s">
        <v>408</v>
      </c>
      <c r="D182" s="242">
        <v>0</v>
      </c>
      <c r="E182" s="242">
        <v>190</v>
      </c>
      <c r="F182" s="52" t="str">
        <f t="shared" si="31"/>
        <v>-</v>
      </c>
    </row>
    <row r="183" spans="1:6" ht="12.75" customHeight="1" x14ac:dyDescent="0.2">
      <c r="A183" s="53">
        <v>3236</v>
      </c>
      <c r="B183" s="85" t="s">
        <v>409</v>
      </c>
      <c r="C183" s="50" t="s">
        <v>410</v>
      </c>
      <c r="D183" s="242">
        <v>8899.3700000000008</v>
      </c>
      <c r="E183" s="242">
        <v>6244.12</v>
      </c>
      <c r="F183" s="52">
        <f t="shared" si="31"/>
        <v>70.163618323544242</v>
      </c>
    </row>
    <row r="184" spans="1:6" ht="12.75" customHeight="1" x14ac:dyDescent="0.2">
      <c r="A184" s="53">
        <v>3237</v>
      </c>
      <c r="B184" s="85" t="s">
        <v>411</v>
      </c>
      <c r="C184" s="50" t="s">
        <v>412</v>
      </c>
      <c r="D184" s="242">
        <v>16016.14</v>
      </c>
      <c r="E184" s="242">
        <v>27061.55</v>
      </c>
      <c r="F184" s="52">
        <f t="shared" si="31"/>
        <v>168.96424481803979</v>
      </c>
    </row>
    <row r="185" spans="1:6" ht="12.75" customHeight="1" x14ac:dyDescent="0.2">
      <c r="A185" s="53">
        <v>3238</v>
      </c>
      <c r="B185" s="85" t="s">
        <v>413</v>
      </c>
      <c r="C185" s="50" t="s">
        <v>414</v>
      </c>
      <c r="D185" s="242">
        <v>4658.33</v>
      </c>
      <c r="E185" s="242">
        <v>4518.1099999999997</v>
      </c>
      <c r="F185" s="52">
        <f t="shared" si="31"/>
        <v>96.989908400650009</v>
      </c>
    </row>
    <row r="186" spans="1:6" ht="12.75" customHeight="1" x14ac:dyDescent="0.2">
      <c r="A186" s="53">
        <v>3239</v>
      </c>
      <c r="B186" s="85" t="s">
        <v>415</v>
      </c>
      <c r="C186" s="50" t="s">
        <v>416</v>
      </c>
      <c r="D186" s="242">
        <v>1496.2</v>
      </c>
      <c r="E186" s="242">
        <v>2852.64</v>
      </c>
      <c r="F186" s="52">
        <f t="shared" si="31"/>
        <v>190.65900280711134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10278.380000000001</v>
      </c>
      <c r="E188" s="51">
        <f t="shared" si="43"/>
        <v>12751.51</v>
      </c>
      <c r="F188" s="52">
        <f t="shared" si="31"/>
        <v>124.06147661401894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4864.1400000000003</v>
      </c>
      <c r="E190" s="242">
        <v>4872.41</v>
      </c>
      <c r="F190" s="52">
        <f t="shared" si="31"/>
        <v>100.17001977739126</v>
      </c>
    </row>
    <row r="191" spans="1:6" ht="12.75" customHeight="1" x14ac:dyDescent="0.2">
      <c r="A191" s="53">
        <v>3293</v>
      </c>
      <c r="B191" s="85" t="s">
        <v>425</v>
      </c>
      <c r="C191" s="50" t="s">
        <v>426</v>
      </c>
      <c r="D191" s="242">
        <v>958.93</v>
      </c>
      <c r="E191" s="242">
        <v>1857.41</v>
      </c>
      <c r="F191" s="52">
        <f t="shared" si="31"/>
        <v>193.69609877676163</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3482.92</v>
      </c>
      <c r="E193" s="242">
        <v>4297.33</v>
      </c>
      <c r="F193" s="52">
        <f t="shared" si="31"/>
        <v>123.38296601702019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809.3</v>
      </c>
      <c r="E195" s="242">
        <v>1561.27</v>
      </c>
      <c r="F195" s="52">
        <f t="shared" si="31"/>
        <v>192.91610033362164</v>
      </c>
    </row>
    <row r="196" spans="1:6" ht="12.75" customHeight="1" x14ac:dyDescent="0.2">
      <c r="A196" s="53">
        <v>34</v>
      </c>
      <c r="B196" s="232" t="s">
        <v>435</v>
      </c>
      <c r="C196" s="50" t="s">
        <v>436</v>
      </c>
      <c r="D196" s="51">
        <f t="shared" ref="D196:E196" si="44">D197+D202+D210</f>
        <v>858.39</v>
      </c>
      <c r="E196" s="51">
        <f t="shared" si="44"/>
        <v>965.04</v>
      </c>
      <c r="F196" s="52">
        <f t="shared" si="31"/>
        <v>112.42442246531297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858.39</v>
      </c>
      <c r="E210" s="51">
        <f t="shared" si="47"/>
        <v>965.04</v>
      </c>
      <c r="F210" s="52">
        <f t="shared" si="31"/>
        <v>112.42442246531297</v>
      </c>
    </row>
    <row r="211" spans="1:6" ht="12.75" customHeight="1" x14ac:dyDescent="0.2">
      <c r="A211" s="53">
        <v>3431</v>
      </c>
      <c r="B211" s="232" t="s">
        <v>465</v>
      </c>
      <c r="C211" s="50" t="s">
        <v>466</v>
      </c>
      <c r="D211" s="242">
        <v>858.39</v>
      </c>
      <c r="E211" s="242">
        <v>914.12</v>
      </c>
      <c r="F211" s="52">
        <f t="shared" si="31"/>
        <v>106.49238691037874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50.92</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131318.75</v>
      </c>
      <c r="E252" s="51">
        <f t="shared" si="63"/>
        <v>37646.54</v>
      </c>
      <c r="F252" s="52">
        <f t="shared" ref="F252:F258" si="64">IF(D252&lt;&gt;0,IF(E252/D252&gt;=100,"&gt;&gt;100",E252/D252*100),"-")</f>
        <v>28.668061491599637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131318.75</v>
      </c>
      <c r="E259" s="51">
        <f t="shared" si="66"/>
        <v>37646.54</v>
      </c>
      <c r="F259" s="52">
        <f t="shared" ref="F259:F262" si="67">IF(D259&lt;&gt;0,IF(E259/D259&gt;=100,"&gt;&gt;100",E259/D259*100),"-")</f>
        <v>28.668061491599637</v>
      </c>
    </row>
    <row r="260" spans="1:6" ht="12.75" customHeight="1" x14ac:dyDescent="0.2">
      <c r="A260" s="53">
        <v>3721</v>
      </c>
      <c r="B260" s="85" t="s">
        <v>559</v>
      </c>
      <c r="C260" s="50" t="s">
        <v>560</v>
      </c>
      <c r="D260" s="242">
        <v>37103.26</v>
      </c>
      <c r="E260" s="242">
        <v>12604.89</v>
      </c>
      <c r="F260" s="52">
        <f t="shared" si="67"/>
        <v>33.972459562852428</v>
      </c>
    </row>
    <row r="261" spans="1:6" ht="12.75" customHeight="1" x14ac:dyDescent="0.2">
      <c r="A261" s="53">
        <v>3722</v>
      </c>
      <c r="B261" s="85" t="s">
        <v>561</v>
      </c>
      <c r="C261" s="50" t="s">
        <v>562</v>
      </c>
      <c r="D261" s="242">
        <v>94215.49</v>
      </c>
      <c r="E261" s="242">
        <v>25041.65</v>
      </c>
      <c r="F261" s="52">
        <f t="shared" si="67"/>
        <v>26.579121968160436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1146.95</v>
      </c>
      <c r="E263" s="51">
        <f t="shared" si="68"/>
        <v>1038.8800000000001</v>
      </c>
      <c r="F263" s="52">
        <f t="shared" ref="F263:F267" si="69">IF(D263&lt;&gt;0,IF(E263/D263&gt;=100,"&gt;&gt;100",E263/D263*100),"-")</f>
        <v>90.577618902306128</v>
      </c>
    </row>
    <row r="264" spans="1:6" ht="12.75" customHeight="1" x14ac:dyDescent="0.2">
      <c r="A264" s="53">
        <v>381</v>
      </c>
      <c r="B264" s="85" t="s">
        <v>567</v>
      </c>
      <c r="C264" s="50" t="s">
        <v>568</v>
      </c>
      <c r="D264" s="51">
        <f t="shared" ref="D264:E264" si="70">SUM(D265:D267)</f>
        <v>1146.95</v>
      </c>
      <c r="E264" s="51">
        <f t="shared" si="70"/>
        <v>1038.8800000000001</v>
      </c>
      <c r="F264" s="52">
        <f t="shared" si="69"/>
        <v>90.577618902306128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1146.95</v>
      </c>
      <c r="E266" s="242">
        <v>1038.8800000000001</v>
      </c>
      <c r="F266" s="52">
        <f t="shared" si="69"/>
        <v>90.577618902306128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2277117.81</v>
      </c>
      <c r="E289" s="51">
        <f t="shared" si="79"/>
        <v>2905473.8599999994</v>
      </c>
      <c r="F289" s="52">
        <f t="shared" si="76"/>
        <v>127.59435841398118</v>
      </c>
    </row>
    <row r="290" spans="1:6" ht="12.75" customHeight="1" x14ac:dyDescent="0.2">
      <c r="A290" s="53" t="s">
        <v>608</v>
      </c>
      <c r="B290" s="85" t="s">
        <v>619</v>
      </c>
      <c r="C290" s="50" t="s">
        <v>620</v>
      </c>
      <c r="D290" s="51">
        <f>IF(D6&gt;=D289,D6-D289,0)</f>
        <v>48176.840000000317</v>
      </c>
      <c r="E290" s="51">
        <f>IF(E6&gt;=E289,E6-E289,0)</f>
        <v>78620.960000000894</v>
      </c>
      <c r="F290" s="52">
        <f t="shared" si="76"/>
        <v>163.1924385244038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1733.36</v>
      </c>
      <c r="E292" s="242">
        <v>0</v>
      </c>
      <c r="F292" s="52">
        <f t="shared" si="76"/>
        <v>0</v>
      </c>
    </row>
    <row r="293" spans="1:6" ht="12.75" customHeight="1" x14ac:dyDescent="0.2">
      <c r="A293" s="53">
        <v>92221</v>
      </c>
      <c r="B293" s="85" t="s">
        <v>625</v>
      </c>
      <c r="C293" s="50" t="s">
        <v>626</v>
      </c>
      <c r="D293" s="242">
        <v>0</v>
      </c>
      <c r="E293" s="242">
        <v>6957.77</v>
      </c>
      <c r="F293" s="52" t="str">
        <f t="shared" si="76"/>
        <v>-</v>
      </c>
    </row>
    <row r="294" spans="1:6" ht="12.75" customHeight="1" x14ac:dyDescent="0.2">
      <c r="A294" s="53">
        <v>96</v>
      </c>
      <c r="B294" s="85" t="s">
        <v>627</v>
      </c>
      <c r="C294" s="50" t="s">
        <v>628</v>
      </c>
      <c r="D294" s="242">
        <v>4286.5</v>
      </c>
      <c r="E294" s="242">
        <v>1050.01</v>
      </c>
      <c r="F294" s="52">
        <f t="shared" si="76"/>
        <v>24.49574244721801</v>
      </c>
    </row>
    <row r="295" spans="1:6" ht="12" x14ac:dyDescent="0.2">
      <c r="A295" s="53">
        <v>9661</v>
      </c>
      <c r="B295" s="85" t="s">
        <v>629</v>
      </c>
      <c r="C295" s="50" t="s">
        <v>630</v>
      </c>
      <c r="D295" s="242">
        <v>913.41</v>
      </c>
      <c r="E295" s="242">
        <v>1050</v>
      </c>
      <c r="F295" s="52">
        <f t="shared" si="76"/>
        <v>114.95385423851283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258.81</v>
      </c>
      <c r="E298" s="51">
        <f t="shared" si="80"/>
        <v>18.72</v>
      </c>
      <c r="F298" s="52">
        <f t="shared" ref="F298:F418" si="81">IF(D298&lt;&gt;0,IF(E298/D298&gt;=100,"&gt;&gt;100",E298/D298*100),"-")</f>
        <v>7.2331053668714489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258.81</v>
      </c>
      <c r="E311" s="51">
        <f t="shared" si="85"/>
        <v>18.72</v>
      </c>
      <c r="F311" s="52">
        <f t="shared" si="81"/>
        <v>7.2331053668714489</v>
      </c>
    </row>
    <row r="312" spans="1:6" ht="12.75" customHeight="1" x14ac:dyDescent="0.2">
      <c r="A312" s="53">
        <v>721</v>
      </c>
      <c r="B312" s="85" t="s">
        <v>662</v>
      </c>
      <c r="C312" s="50" t="s">
        <v>663</v>
      </c>
      <c r="D312" s="51">
        <f t="shared" ref="D312:E312" si="86">SUM(D313:D316)</f>
        <v>258.81</v>
      </c>
      <c r="E312" s="51">
        <f t="shared" si="86"/>
        <v>18.72</v>
      </c>
      <c r="F312" s="52">
        <f t="shared" si="81"/>
        <v>7.2331053668714489</v>
      </c>
    </row>
    <row r="313" spans="1:6" ht="12.75" customHeight="1" x14ac:dyDescent="0.2">
      <c r="A313" s="53">
        <v>7211</v>
      </c>
      <c r="B313" s="85" t="s">
        <v>664</v>
      </c>
      <c r="C313" s="50" t="s">
        <v>665</v>
      </c>
      <c r="D313" s="242">
        <v>258.81</v>
      </c>
      <c r="E313" s="242">
        <v>18.72</v>
      </c>
      <c r="F313" s="52">
        <f t="shared" si="81"/>
        <v>7.2331053668714489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57127.040000000001</v>
      </c>
      <c r="E350" s="51">
        <f t="shared" si="95"/>
        <v>69315.59</v>
      </c>
      <c r="F350" s="52">
        <f t="shared" si="81"/>
        <v>121.33586826833667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57127.040000000001</v>
      </c>
      <c r="E363" s="51">
        <f t="shared" si="99"/>
        <v>69315.59</v>
      </c>
      <c r="F363" s="52">
        <f t="shared" si="81"/>
        <v>121.33586826833667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35288.75</v>
      </c>
      <c r="E369" s="51">
        <f t="shared" si="101"/>
        <v>34021.21</v>
      </c>
      <c r="F369" s="52">
        <f t="shared" si="81"/>
        <v>96.408090397081224</v>
      </c>
    </row>
    <row r="370" spans="1:6" ht="12.75" customHeight="1" x14ac:dyDescent="0.2">
      <c r="A370" s="53">
        <v>4221</v>
      </c>
      <c r="B370" s="85" t="s">
        <v>674</v>
      </c>
      <c r="C370" s="50" t="s">
        <v>766</v>
      </c>
      <c r="D370" s="242">
        <v>8833</v>
      </c>
      <c r="E370" s="242">
        <v>5633.71</v>
      </c>
      <c r="F370" s="52">
        <f t="shared" si="81"/>
        <v>63.780255858711655</v>
      </c>
    </row>
    <row r="371" spans="1:6" ht="12.75" customHeight="1" x14ac:dyDescent="0.2">
      <c r="A371" s="53">
        <v>4222</v>
      </c>
      <c r="B371" s="85" t="s">
        <v>767</v>
      </c>
      <c r="C371" s="50" t="s">
        <v>768</v>
      </c>
      <c r="D371" s="242">
        <v>3472.05</v>
      </c>
      <c r="E371" s="242"/>
      <c r="F371" s="52">
        <f t="shared" si="81"/>
        <v>0</v>
      </c>
    </row>
    <row r="372" spans="1:6" ht="12.75" customHeight="1" x14ac:dyDescent="0.2">
      <c r="A372" s="53">
        <v>4223</v>
      </c>
      <c r="B372" s="85" t="s">
        <v>678</v>
      </c>
      <c r="C372" s="50" t="s">
        <v>769</v>
      </c>
      <c r="D372" s="242">
        <v>0</v>
      </c>
      <c r="E372" s="242">
        <v>27737.5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7193.8</v>
      </c>
      <c r="E375" s="242"/>
      <c r="F375" s="52">
        <f t="shared" si="81"/>
        <v>0</v>
      </c>
    </row>
    <row r="376" spans="1:6" ht="12.75" customHeight="1" x14ac:dyDescent="0.2">
      <c r="A376" s="53">
        <v>4227</v>
      </c>
      <c r="B376" s="232" t="s">
        <v>686</v>
      </c>
      <c r="C376" s="50" t="s">
        <v>773</v>
      </c>
      <c r="D376" s="242">
        <v>15789.9</v>
      </c>
      <c r="E376" s="242">
        <v>650</v>
      </c>
      <c r="F376" s="52">
        <f t="shared" si="81"/>
        <v>4.1165555196676351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21838.29</v>
      </c>
      <c r="E383" s="51">
        <f t="shared" si="103"/>
        <v>35294.379999999997</v>
      </c>
      <c r="F383" s="52">
        <f t="shared" si="81"/>
        <v>161.61695810432042</v>
      </c>
    </row>
    <row r="384" spans="1:6" ht="12.75" customHeight="1" x14ac:dyDescent="0.2">
      <c r="A384" s="53">
        <v>4241</v>
      </c>
      <c r="B384" s="85" t="s">
        <v>783</v>
      </c>
      <c r="C384" s="50" t="s">
        <v>784</v>
      </c>
      <c r="D384" s="242">
        <v>21838.29</v>
      </c>
      <c r="E384" s="242">
        <v>35294.379999999997</v>
      </c>
      <c r="F384" s="52">
        <f t="shared" si="81"/>
        <v>161.61695810432042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56868.23</v>
      </c>
      <c r="E408" s="51">
        <f t="shared" si="111"/>
        <v>69296.87</v>
      </c>
      <c r="F408" s="52">
        <f t="shared" si="81"/>
        <v>121.85515533013775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2325553.4600000004</v>
      </c>
      <c r="E412" s="51">
        <f>E6+E298</f>
        <v>2984113.5400000005</v>
      </c>
      <c r="F412" s="52">
        <f t="shared" si="81"/>
        <v>128.31842360656805</v>
      </c>
    </row>
    <row r="413" spans="1:6" ht="12.75" customHeight="1" x14ac:dyDescent="0.2">
      <c r="A413" s="53" t="s">
        <v>608</v>
      </c>
      <c r="B413" s="85" t="s">
        <v>831</v>
      </c>
      <c r="C413" s="50" t="s">
        <v>832</v>
      </c>
      <c r="D413" s="51">
        <f t="shared" ref="D413:E413" si="112">D289+D350</f>
        <v>2334244.85</v>
      </c>
      <c r="E413" s="51">
        <f t="shared" si="112"/>
        <v>2974789.4499999993</v>
      </c>
      <c r="F413" s="52">
        <f t="shared" si="81"/>
        <v>127.44119152710134</v>
      </c>
    </row>
    <row r="414" spans="1:6" ht="12.75" customHeight="1" x14ac:dyDescent="0.2">
      <c r="A414" s="53" t="s">
        <v>608</v>
      </c>
      <c r="B414" s="85" t="s">
        <v>833</v>
      </c>
      <c r="C414" s="50" t="s">
        <v>834</v>
      </c>
      <c r="D414" s="51">
        <f t="shared" ref="D414:E414" si="113">IF(D412&gt;=D413,D412-D413,0)</f>
        <v>0</v>
      </c>
      <c r="E414" s="51">
        <f t="shared" si="113"/>
        <v>9324.090000001248</v>
      </c>
      <c r="F414" s="52" t="str">
        <f t="shared" si="81"/>
        <v>-</v>
      </c>
    </row>
    <row r="415" spans="1:6" ht="12.75" customHeight="1" x14ac:dyDescent="0.2">
      <c r="A415" s="53" t="s">
        <v>608</v>
      </c>
      <c r="B415" s="85" t="s">
        <v>835</v>
      </c>
      <c r="C415" s="50" t="s">
        <v>836</v>
      </c>
      <c r="D415" s="51">
        <f t="shared" ref="D415:E415" si="114">IF(D413&gt;=D412,D413-D412,0)</f>
        <v>8691.3899999996647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1733.36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6957.77</v>
      </c>
      <c r="F417" s="52" t="str">
        <f t="shared" si="81"/>
        <v>-</v>
      </c>
    </row>
    <row r="418" spans="1:6" ht="12.75" customHeight="1" x14ac:dyDescent="0.2">
      <c r="A418" s="55" t="s">
        <v>842</v>
      </c>
      <c r="B418" s="233" t="s">
        <v>843</v>
      </c>
      <c r="C418" s="56" t="s">
        <v>844</v>
      </c>
      <c r="D418" s="62">
        <f t="shared" ref="D418:E418" si="117">D294+D411</f>
        <v>4286.5</v>
      </c>
      <c r="E418" s="62">
        <f t="shared" si="117"/>
        <v>1050.01</v>
      </c>
      <c r="F418" s="57">
        <f t="shared" si="81"/>
        <v>24.49574244721801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2325553.4600000004</v>
      </c>
      <c r="E639" s="51">
        <f t="shared" si="180"/>
        <v>2984113.5400000005</v>
      </c>
      <c r="F639" s="52">
        <f t="shared" si="119"/>
        <v>128.31842360656805</v>
      </c>
    </row>
    <row r="640" spans="1:6" ht="12.75" customHeight="1" x14ac:dyDescent="0.2">
      <c r="A640" s="53" t="s">
        <v>608</v>
      </c>
      <c r="B640" s="85" t="s">
        <v>1277</v>
      </c>
      <c r="C640" s="50" t="s">
        <v>1278</v>
      </c>
      <c r="D640" s="51">
        <f t="shared" ref="D640:E640" si="181">D413+D528</f>
        <v>2334244.85</v>
      </c>
      <c r="E640" s="51">
        <f t="shared" si="181"/>
        <v>2974789.4499999993</v>
      </c>
      <c r="F640" s="52">
        <f t="shared" si="119"/>
        <v>127.44119152710134</v>
      </c>
    </row>
    <row r="641" spans="1:6" ht="12.75" customHeight="1" x14ac:dyDescent="0.2">
      <c r="A641" s="53" t="s">
        <v>608</v>
      </c>
      <c r="B641" s="85" t="s">
        <v>1279</v>
      </c>
      <c r="C641" s="50" t="s">
        <v>1280</v>
      </c>
      <c r="D641" s="51">
        <f t="shared" ref="D641:E641" si="182">IF(D639&gt;=D640,D639-D640,0)</f>
        <v>0</v>
      </c>
      <c r="E641" s="51">
        <f t="shared" si="182"/>
        <v>9324.090000001248</v>
      </c>
      <c r="F641" s="52" t="str">
        <f t="shared" si="119"/>
        <v>-</v>
      </c>
    </row>
    <row r="642" spans="1:6" ht="12.75" customHeight="1" x14ac:dyDescent="0.2">
      <c r="A642" s="53" t="s">
        <v>608</v>
      </c>
      <c r="B642" s="85" t="s">
        <v>1281</v>
      </c>
      <c r="C642" s="50" t="s">
        <v>1282</v>
      </c>
      <c r="D642" s="51">
        <f t="shared" ref="D642:E642" si="183">IF(D640&gt;=D639,D640-D639,0)</f>
        <v>8691.3899999996647</v>
      </c>
      <c r="E642" s="51">
        <f t="shared" si="183"/>
        <v>0</v>
      </c>
      <c r="F642" s="52">
        <f t="shared" si="119"/>
        <v>0</v>
      </c>
    </row>
    <row r="643" spans="1:6" ht="22.8" x14ac:dyDescent="0.2">
      <c r="A643" s="60" t="s">
        <v>1283</v>
      </c>
      <c r="B643" s="85" t="s">
        <v>1284</v>
      </c>
      <c r="C643" s="61" t="s">
        <v>1283</v>
      </c>
      <c r="D643" s="51">
        <f t="shared" ref="D643:E643" si="184">IF(D416-D417+D637-D638&gt;=0,D416-D417+D637-D638,0)</f>
        <v>1733.36</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6957.77</v>
      </c>
      <c r="F644" s="52" t="str">
        <f t="shared" si="119"/>
        <v>-</v>
      </c>
    </row>
    <row r="645" spans="1:6" ht="22.8" x14ac:dyDescent="0.2">
      <c r="A645" s="53" t="s">
        <v>608</v>
      </c>
      <c r="B645" s="85" t="s">
        <v>1287</v>
      </c>
      <c r="C645" s="50" t="s">
        <v>1288</v>
      </c>
      <c r="D645" s="51">
        <f t="shared" ref="D645:E645" si="186">IF(D641+D643-D642-D644&gt;=0,D641+D643-D642-D644,0)</f>
        <v>0</v>
      </c>
      <c r="E645" s="51">
        <f t="shared" si="186"/>
        <v>2366.3200000012475</v>
      </c>
      <c r="F645" s="52" t="str">
        <f t="shared" si="119"/>
        <v>-</v>
      </c>
    </row>
    <row r="646" spans="1:6" ht="22.8" x14ac:dyDescent="0.2">
      <c r="A646" s="53" t="s">
        <v>608</v>
      </c>
      <c r="B646" s="85" t="s">
        <v>1289</v>
      </c>
      <c r="C646" s="50" t="s">
        <v>1290</v>
      </c>
      <c r="D646" s="51">
        <f t="shared" ref="D646:E646" si="187">IF(D642+D644-D641-D643&gt;=0,D642+D644-D641-D643,0)</f>
        <v>6958.0299999996651</v>
      </c>
      <c r="E646" s="51">
        <f t="shared" si="187"/>
        <v>0</v>
      </c>
      <c r="F646" s="52">
        <f t="shared" si="119"/>
        <v>0</v>
      </c>
    </row>
    <row r="647" spans="1:6" ht="22.8" x14ac:dyDescent="0.2">
      <c r="A647" s="55" t="s">
        <v>1291</v>
      </c>
      <c r="B647" s="233" t="s">
        <v>1292</v>
      </c>
      <c r="C647" s="56" t="s">
        <v>1291</v>
      </c>
      <c r="D647" s="243">
        <v>148991.24</v>
      </c>
      <c r="E647" s="243">
        <v>164518.35999999999</v>
      </c>
      <c r="F647" s="57">
        <f t="shared" si="119"/>
        <v>110.42149860622679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37424.92</v>
      </c>
      <c r="E649" s="242">
        <v>47034.41</v>
      </c>
      <c r="F649" s="52">
        <f t="shared" ref="F649:F724" si="188">IF(D649&lt;&gt;0,IF(E649/D649&gt;=100,"&gt;&gt;100",E649/D649*100),"-")</f>
        <v>125.67671487340522</v>
      </c>
    </row>
    <row r="650" spans="1:6" ht="12.75" customHeight="1" x14ac:dyDescent="0.2">
      <c r="A650" s="53" t="s">
        <v>1296</v>
      </c>
      <c r="B650" s="85" t="s">
        <v>1297</v>
      </c>
      <c r="C650" s="50" t="s">
        <v>1296</v>
      </c>
      <c r="D650" s="242">
        <v>682679.75</v>
      </c>
      <c r="E650" s="242">
        <v>956391.83</v>
      </c>
      <c r="F650" s="52">
        <f t="shared" si="188"/>
        <v>140.0937745699942</v>
      </c>
    </row>
    <row r="651" spans="1:6" ht="12.75" customHeight="1" x14ac:dyDescent="0.2">
      <c r="A651" s="53" t="s">
        <v>1298</v>
      </c>
      <c r="B651" s="85" t="s">
        <v>1299</v>
      </c>
      <c r="C651" s="50" t="s">
        <v>1298</v>
      </c>
      <c r="D651" s="242">
        <v>673070.26</v>
      </c>
      <c r="E651" s="242">
        <v>926193.97</v>
      </c>
      <c r="F651" s="52">
        <f t="shared" si="188"/>
        <v>137.60732349101266</v>
      </c>
    </row>
    <row r="652" spans="1:6" ht="22.8" x14ac:dyDescent="0.2">
      <c r="A652" s="53">
        <v>11</v>
      </c>
      <c r="B652" s="85" t="s">
        <v>1300</v>
      </c>
      <c r="C652" s="50" t="s">
        <v>1301</v>
      </c>
      <c r="D652" s="51">
        <f t="shared" ref="D652:E652" si="189">+D649+D650-D651</f>
        <v>47034.410000000033</v>
      </c>
      <c r="E652" s="51">
        <f t="shared" si="189"/>
        <v>77232.270000000019</v>
      </c>
      <c r="F652" s="52">
        <f t="shared" si="188"/>
        <v>164.20376060845658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97</v>
      </c>
      <c r="E654" s="262">
        <v>98</v>
      </c>
      <c r="F654" s="52">
        <f t="shared" si="188"/>
        <v>101.03092783505154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85</v>
      </c>
      <c r="E656" s="262">
        <v>86</v>
      </c>
      <c r="F656" s="52">
        <f t="shared" si="188"/>
        <v>101.17647058823529</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1784576.87</v>
      </c>
      <c r="E675" s="242">
        <v>2160438.36</v>
      </c>
      <c r="F675" s="52">
        <f t="shared" si="188"/>
        <v>121.06165872249592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20711.96</v>
      </c>
      <c r="E677" s="242">
        <v>32294.2</v>
      </c>
      <c r="F677" s="52">
        <f t="shared" si="188"/>
        <v>155.92054059586829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41379.199999999997</v>
      </c>
      <c r="E710" s="242">
        <v>44989.69</v>
      </c>
      <c r="F710" s="52">
        <f t="shared" si="188"/>
        <v>108.72537410099761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850.56</v>
      </c>
      <c r="E712" s="242">
        <v>570.28</v>
      </c>
      <c r="F712" s="52">
        <f t="shared" si="188"/>
        <v>67.047592174567356</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6899.67</v>
      </c>
      <c r="F716" s="52">
        <f t="shared" si="188"/>
        <v>311.12529028476092</v>
      </c>
    </row>
    <row r="717" spans="1:6" ht="12.75" customHeight="1" x14ac:dyDescent="0.2">
      <c r="A717" s="53">
        <v>31215</v>
      </c>
      <c r="B717" s="85" t="s">
        <v>1413</v>
      </c>
      <c r="C717" s="50" t="s">
        <v>1414</v>
      </c>
      <c r="D717" s="242">
        <v>3808.56</v>
      </c>
      <c r="E717" s="242">
        <v>1765.76</v>
      </c>
      <c r="F717" s="52">
        <f t="shared" si="188"/>
        <v>46.362929821244776</v>
      </c>
    </row>
    <row r="718" spans="1:6" ht="12.75" customHeight="1" x14ac:dyDescent="0.2">
      <c r="A718" s="53">
        <v>32121</v>
      </c>
      <c r="B718" s="85" t="s">
        <v>1415</v>
      </c>
      <c r="C718" s="50" t="s">
        <v>1416</v>
      </c>
      <c r="D718" s="242">
        <v>42738.66</v>
      </c>
      <c r="E718" s="242">
        <v>45663.64</v>
      </c>
      <c r="F718" s="52">
        <f t="shared" si="188"/>
        <v>106.84387390713698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8047.6</v>
      </c>
      <c r="E720" s="242">
        <v>5040.51</v>
      </c>
      <c r="F720" s="52">
        <f t="shared" si="188"/>
        <v>62.633704458472096</v>
      </c>
    </row>
    <row r="721" spans="1:6" ht="12.75" customHeight="1" x14ac:dyDescent="0.2">
      <c r="A721" s="53" t="s">
        <v>1421</v>
      </c>
      <c r="B721" s="85" t="s">
        <v>1422</v>
      </c>
      <c r="C721" s="50" t="s">
        <v>1421</v>
      </c>
      <c r="D721" s="242">
        <v>1251.52</v>
      </c>
      <c r="E721" s="242">
        <v>2424.7399999999998</v>
      </c>
      <c r="F721" s="52">
        <f t="shared" si="188"/>
        <v>193.74360777294808</v>
      </c>
    </row>
    <row r="722" spans="1:6" ht="12.75" customHeight="1" x14ac:dyDescent="0.2">
      <c r="A722" s="53" t="s">
        <v>1423</v>
      </c>
      <c r="B722" s="85" t="s">
        <v>1424</v>
      </c>
      <c r="C722" s="50" t="s">
        <v>1423</v>
      </c>
      <c r="D722" s="242">
        <v>9228.73</v>
      </c>
      <c r="E722" s="242">
        <v>12519.9</v>
      </c>
      <c r="F722" s="52">
        <f t="shared" si="188"/>
        <v>135.66222004544503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37103.26</v>
      </c>
      <c r="E823" s="242">
        <v>12604.89</v>
      </c>
      <c r="F823" s="52">
        <f t="shared" si="190"/>
        <v>33.972459562852428</v>
      </c>
    </row>
    <row r="824" spans="1:6" ht="12.75" customHeight="1" x14ac:dyDescent="0.2">
      <c r="A824" s="53">
        <v>37221</v>
      </c>
      <c r="B824" s="85" t="s">
        <v>1627</v>
      </c>
      <c r="C824" s="50" t="s">
        <v>1628</v>
      </c>
      <c r="D824" s="242">
        <v>467.64</v>
      </c>
      <c r="E824" s="242">
        <v>1101.1500000000001</v>
      </c>
      <c r="F824" s="52">
        <f t="shared" si="190"/>
        <v>235.46959199384142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93747.85</v>
      </c>
      <c r="E827" s="242"/>
      <c r="F827" s="52">
        <f t="shared" si="190"/>
        <v>0</v>
      </c>
    </row>
    <row r="828" spans="1:6" ht="12.75" customHeight="1" x14ac:dyDescent="0.2">
      <c r="A828" s="53" t="s">
        <v>1634</v>
      </c>
      <c r="B828" s="85" t="s">
        <v>1635</v>
      </c>
      <c r="C828" s="50" t="s">
        <v>1634</v>
      </c>
      <c r="D828" s="242">
        <v>0</v>
      </c>
      <c r="E828" s="242">
        <v>23940.5</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4361103.4000000004</v>
      </c>
      <c r="E6" s="229">
        <f t="shared" si="0"/>
        <v>4324993.3000000007</v>
      </c>
      <c r="F6" s="230">
        <f t="shared" ref="F6:F260" si="1">IF(D6&gt;0,IF(E6/D6&gt;=100,"&gt;&gt;100",E6/D6*100),"-")</f>
        <v>99.171996242969158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4138104.15</v>
      </c>
      <c r="E7" s="104">
        <f t="shared" si="2"/>
        <v>4074878.7100000004</v>
      </c>
      <c r="F7" s="93">
        <f t="shared" si="1"/>
        <v>98.472115787612552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482.45</v>
      </c>
      <c r="E10" s="247">
        <v>482.45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482.45</v>
      </c>
      <c r="E11" s="247">
        <v>482.45</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4138104.15</v>
      </c>
      <c r="E12" s="104">
        <f t="shared" si="3"/>
        <v>4074878.7100000004</v>
      </c>
      <c r="F12" s="93">
        <f t="shared" si="1"/>
        <v>98.472115787612552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4059359.03</v>
      </c>
      <c r="E13" s="104">
        <f t="shared" si="4"/>
        <v>3992878.41</v>
      </c>
      <c r="F13" s="93">
        <f t="shared" si="1"/>
        <v>98.362287752606107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5318448.34</v>
      </c>
      <c r="E15" s="247">
        <v>5318448.34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1259089.31</v>
      </c>
      <c r="E18" s="247">
        <v>1325569.93</v>
      </c>
      <c r="F18" s="93">
        <f t="shared" si="1"/>
        <v>105.28005594773893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72772.350000000035</v>
      </c>
      <c r="E19" s="104">
        <f t="shared" si="5"/>
        <v>74659.390000000014</v>
      </c>
      <c r="F19" s="93">
        <f t="shared" si="1"/>
        <v>102.59307278107686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303311.7</v>
      </c>
      <c r="E20" s="247">
        <v>295939.40999999997</v>
      </c>
      <c r="F20" s="93">
        <f t="shared" si="1"/>
        <v>97.5694013781862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15867.56</v>
      </c>
      <c r="E21" s="247">
        <v>15615.72</v>
      </c>
      <c r="F21" s="93">
        <f t="shared" si="1"/>
        <v>98.412862469087869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66166.460000000006</v>
      </c>
      <c r="E22" s="247">
        <v>93903.96</v>
      </c>
      <c r="F22" s="93">
        <f t="shared" si="1"/>
        <v>141.92078584829838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1040.98</v>
      </c>
      <c r="E24" s="247">
        <v>1040.98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64918.48</v>
      </c>
      <c r="E25" s="247">
        <v>63837.01</v>
      </c>
      <c r="F25" s="93">
        <f t="shared" si="1"/>
        <v>98.334110718550406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112662.11</v>
      </c>
      <c r="E26" s="247">
        <v>103756.8</v>
      </c>
      <c r="F26" s="93">
        <f t="shared" si="1"/>
        <v>92.09555901269735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491194.94</v>
      </c>
      <c r="E28" s="247">
        <v>499434.49</v>
      </c>
      <c r="F28" s="93">
        <f t="shared" si="1"/>
        <v>101.67745009751118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29616.9</v>
      </c>
      <c r="E30" s="247">
        <v>29616.9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29616.9</v>
      </c>
      <c r="E34" s="247">
        <v>29616.9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5972.7700000000041</v>
      </c>
      <c r="E35" s="104">
        <f t="shared" si="7"/>
        <v>7340.9100000000035</v>
      </c>
      <c r="F35" s="93">
        <f t="shared" si="1"/>
        <v>122.90628971147387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131859.35</v>
      </c>
      <c r="E36" s="247">
        <v>101501.64</v>
      </c>
      <c r="F36" s="93">
        <f t="shared" si="1"/>
        <v>76.977203361005493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125886.58</v>
      </c>
      <c r="E40" s="247">
        <v>94160.73</v>
      </c>
      <c r="F40" s="93">
        <f t="shared" si="1"/>
        <v>74.79806822935376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1165.22</v>
      </c>
      <c r="E47" s="247">
        <v>1165.22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1165.22</v>
      </c>
      <c r="E50" s="247">
        <v>1165.22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29309.9</v>
      </c>
      <c r="E54" s="247">
        <v>27679.64</v>
      </c>
      <c r="F54" s="93">
        <f t="shared" si="1"/>
        <v>94.437852056813568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29309.9</v>
      </c>
      <c r="E55" s="247">
        <v>27679.64</v>
      </c>
      <c r="F55" s="93">
        <f t="shared" si="1"/>
        <v>94.437852056813568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222999.25</v>
      </c>
      <c r="E68" s="104">
        <f t="shared" si="13"/>
        <v>250114.58999999997</v>
      </c>
      <c r="F68" s="93">
        <f t="shared" si="1"/>
        <v>112.15938618627639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47034.409999999996</v>
      </c>
      <c r="E69" s="104">
        <f t="shared" si="14"/>
        <v>77232.27</v>
      </c>
      <c r="F69" s="93">
        <f t="shared" si="1"/>
        <v>164.20376060845666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47007.6</v>
      </c>
      <c r="E70" s="104">
        <f t="shared" si="15"/>
        <v>77232.27</v>
      </c>
      <c r="F70" s="93">
        <f t="shared" si="1"/>
        <v>164.29741148239862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47007.6</v>
      </c>
      <c r="E72" s="247">
        <v>77232.27</v>
      </c>
      <c r="F72" s="93">
        <f t="shared" si="1"/>
        <v>164.29741148239862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26.81</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22687.46</v>
      </c>
      <c r="E78" s="104">
        <f>E79+SUM(E82:E84)-E85+E86</f>
        <v>3455.81</v>
      </c>
      <c r="F78" s="93">
        <f t="shared" si="1"/>
        <v>15.232247241427643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22687.46</v>
      </c>
      <c r="E86" s="247">
        <v>3455.81</v>
      </c>
      <c r="F86" s="93">
        <f t="shared" si="1"/>
        <v>15.232247241427643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4286.1400000000003</v>
      </c>
      <c r="E146" s="104">
        <f t="shared" si="26"/>
        <v>4908.1499999999996</v>
      </c>
      <c r="F146" s="93">
        <f t="shared" si="1"/>
        <v>114.51212512890385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3372.63</v>
      </c>
      <c r="E159" s="247">
        <v>3858.14</v>
      </c>
      <c r="F159" s="93">
        <f t="shared" si="1"/>
        <v>114.39559038495179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913.51</v>
      </c>
      <c r="E160" s="247">
        <v>1050.01</v>
      </c>
      <c r="F160" s="93">
        <f t="shared" si="1"/>
        <v>114.94236516294293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148991.24</v>
      </c>
      <c r="E170" s="104">
        <f t="shared" si="29"/>
        <v>164518.35999999999</v>
      </c>
      <c r="F170" s="93">
        <f t="shared" si="1"/>
        <v>110.42149860622679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148991.24</v>
      </c>
      <c r="E173" s="247">
        <v>164518.35999999999</v>
      </c>
      <c r="F173" s="93">
        <f t="shared" si="1"/>
        <v>110.42149860622679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4361103.4000000004</v>
      </c>
      <c r="E175" s="104">
        <f t="shared" si="30"/>
        <v>4324993.3</v>
      </c>
      <c r="F175" s="93">
        <f t="shared" si="1"/>
        <v>99.171996242969144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225670.80000000002</v>
      </c>
      <c r="E176" s="104">
        <f t="shared" si="31"/>
        <v>242840.12</v>
      </c>
      <c r="F176" s="93">
        <f t="shared" si="1"/>
        <v>107.60812652766774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223713.95</v>
      </c>
      <c r="E177" s="104">
        <f t="shared" si="32"/>
        <v>241638.19</v>
      </c>
      <c r="F177" s="93">
        <f t="shared" si="1"/>
        <v>108.01212441155323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169296.1</v>
      </c>
      <c r="E178" s="247">
        <v>193912.85</v>
      </c>
      <c r="F178" s="93">
        <f t="shared" si="1"/>
        <v>114.54064801256496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27178.57</v>
      </c>
      <c r="E179" s="247">
        <v>42802.35</v>
      </c>
      <c r="F179" s="93">
        <f t="shared" si="1"/>
        <v>157.48565873774817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112.27</v>
      </c>
      <c r="E180" s="104">
        <f t="shared" si="33"/>
        <v>105.18</v>
      </c>
      <c r="F180" s="93">
        <f t="shared" si="1"/>
        <v>93.68486683887059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112.27</v>
      </c>
      <c r="E183" s="247">
        <v>105.18</v>
      </c>
      <c r="F183" s="93">
        <f t="shared" si="1"/>
        <v>93.68486683887059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96.12</v>
      </c>
      <c r="E186" s="247">
        <v>85.12</v>
      </c>
      <c r="F186" s="93">
        <f t="shared" si="1"/>
        <v>88.555971702039116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27030.89</v>
      </c>
      <c r="E188" s="247">
        <v>4732.6899999999996</v>
      </c>
      <c r="F188" s="93">
        <f t="shared" si="1"/>
        <v>17.508450517167581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1956.85</v>
      </c>
      <c r="E189" s="247">
        <v>1201.93</v>
      </c>
      <c r="F189" s="93">
        <f t="shared" si="1"/>
        <v>61.421672586043904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4135432.6</v>
      </c>
      <c r="E237" s="104">
        <f t="shared" si="41"/>
        <v>4082153.1799999997</v>
      </c>
      <c r="F237" s="93">
        <f t="shared" si="1"/>
        <v>98.711636117585371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4138104.13</v>
      </c>
      <c r="E238" s="104">
        <f t="shared" si="42"/>
        <v>4074878.71</v>
      </c>
      <c r="F238" s="93">
        <f t="shared" si="1"/>
        <v>98.472116263541196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4138104.13</v>
      </c>
      <c r="E239" s="104">
        <f t="shared" si="43"/>
        <v>4074878.71</v>
      </c>
      <c r="F239" s="93">
        <f t="shared" si="1"/>
        <v>98.472116263541196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4012117.12</v>
      </c>
      <c r="E240" s="247">
        <v>3938654.67</v>
      </c>
      <c r="F240" s="93">
        <f t="shared" si="1"/>
        <v>98.168985405889643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125987.01</v>
      </c>
      <c r="E241" s="247">
        <v>136224.04</v>
      </c>
      <c r="F241" s="93">
        <f t="shared" si="1"/>
        <v>108.1254646808429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-6958.03</v>
      </c>
      <c r="E245" s="104">
        <f t="shared" si="45"/>
        <v>2366.3200000000002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2366.3200000000002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2366.3200000000002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6958.03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6958.03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4286.5</v>
      </c>
      <c r="E255" s="247">
        <v>4908.1499999999996</v>
      </c>
      <c r="F255" s="93">
        <f t="shared" si="1"/>
        <v>114.50250787355651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40266.870000000003</v>
      </c>
      <c r="E259" s="104">
        <f t="shared" si="49"/>
        <v>40266.870000000003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40266.870000000003</v>
      </c>
      <c r="E260" s="248">
        <v>40266.870000000003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4286.1400000000003</v>
      </c>
      <c r="E265" s="247">
        <v>4908.1499999999996</v>
      </c>
      <c r="F265" s="93">
        <f t="shared" si="50"/>
        <v>114.51212512890385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22687.46</v>
      </c>
      <c r="E268" s="247">
        <v>3338.9</v>
      </c>
      <c r="F268" s="93">
        <f t="shared" si="50"/>
        <v>14.716940547773968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116.91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154.31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223713.95</v>
      </c>
      <c r="E288" s="247">
        <v>241483.88</v>
      </c>
      <c r="F288" s="93">
        <f t="shared" si="50"/>
        <v>107.94314793511984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1956.85</v>
      </c>
      <c r="E290" s="247">
        <v>1201.93</v>
      </c>
      <c r="F290" s="93">
        <f t="shared" si="50"/>
        <v>61.421672586043904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27030.89</v>
      </c>
      <c r="E302" s="247">
        <v>4732.6899999999996</v>
      </c>
      <c r="F302" s="93">
        <f t="shared" si="50"/>
        <v>17.508450517167581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2334244.8499999996</v>
      </c>
      <c r="E114" s="81">
        <f t="shared" si="22"/>
        <v>2974789.45</v>
      </c>
      <c r="F114" s="63">
        <f t="shared" si="1"/>
        <v>127.44119152710141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2302868.2999999998</v>
      </c>
      <c r="E115" s="81">
        <f t="shared" si="23"/>
        <v>2937096.04</v>
      </c>
      <c r="F115" s="63">
        <f t="shared" si="1"/>
        <v>127.54077339116614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2302868.2999999998</v>
      </c>
      <c r="E117" s="249">
        <v>2937096.04</v>
      </c>
      <c r="F117" s="63">
        <f t="shared" si="1"/>
        <v>127.54077339116614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31376.55</v>
      </c>
      <c r="E126" s="249">
        <v>37693.410000000003</v>
      </c>
      <c r="F126" s="63">
        <f t="shared" si="1"/>
        <v>120.13242373683532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2334244.8499999996</v>
      </c>
      <c r="E141" s="106">
        <f t="shared" si="28"/>
        <v>2974789.45</v>
      </c>
      <c r="F141" s="82">
        <f t="shared" si="1"/>
        <v>127.44119152710141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19" sqref="I1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167.72</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167.72</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167.72</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167.72</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225670.8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3016300.35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20055.63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2928039.1300000004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2374088.23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512708.26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927.22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37646.54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2668.88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68205.59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2999131.03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42353.83</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2887816.69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2349471.48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497084.48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934.31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37657.54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2668.88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68960.509999999995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242840.12000000011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154.31</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154.31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154.31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154.31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242685.81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4732.6899999999996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236751.19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1201.93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11935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2025-01-30T11:45:39Z</dcterms:modified>
</cp:coreProperties>
</file>