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8ILRY3XM\"/>
    </mc:Choice>
  </mc:AlternateContent>
  <xr:revisionPtr revIDLastSave="0" documentId="13_ncr:1_{9AC2C99E-7370-4963-B7BE-A2D0E9181A12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I'!$B$6:$F$6</definedName>
  </definedNames>
  <calcPr calcId="181029"/>
</workbook>
</file>

<file path=xl/calcChain.xml><?xml version="1.0" encoding="utf-8"?>
<calcChain xmlns="http://schemas.openxmlformats.org/spreadsheetml/2006/main">
  <c r="C11" i="4" l="1"/>
  <c r="E45" i="3"/>
  <c r="J16" i="2" l="1"/>
  <c r="I27" i="2"/>
  <c r="I37" i="2"/>
  <c r="D50" i="2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<sst xmlns="http://schemas.openxmlformats.org/spreadsheetml/2006/main" count="1022" uniqueCount="295">
  <si>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</si>
  <si>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</si>
  <si>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</si>
  <si>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</si>
  <si>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</si>
  <si>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</si>
  <si>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</si>
  <si>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</si>
  <si>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</si>
  <si>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</si>
  <si>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</si>
  <si>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</si>
  <si>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</si>
  <si>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</si>
  <si>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</si>
  <si>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</si>
  <si>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</si>
  <si>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</si>
  <si>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</si>
  <si>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</si>
  <si>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</si>
  <si>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</si>
  <si>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</si>
  <si>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</si>
  <si>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</si>
  <si>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</si>
  <si>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</si>
  <si>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</si>
  <si>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</si>
  <si>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</si>
  <si>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</si>
  <si>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</si>
  <si>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</si>
  <si>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</si>
  <si>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</si>
  <si>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</si>
  <si>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</si>
  <si>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</si>
  <si>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</si>
  <si>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</si>
  <si>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</si>
  <si>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</si>
  <si>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</si>
  <si>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</si>
  <si>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</si>
  <si>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</si>
  <si>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</si>
  <si>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</si>
  <si>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</si>
  <si>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</si>
  <si>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</si>
  <si>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</si>
  <si>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</si>
  <si>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</si>
  <si>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</si>
  <si>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</si>
  <si>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</si>
  <si>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</si>
  <si>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</si>
  <si>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</si>
  <si>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</si>
  <si>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</si>
  <si>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</si>
  <si>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</si>
  <si>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</si>
  <si>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</si>
  <si>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</si>
  <si>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</si>
  <si>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</si>
  <si>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</si>
  <si>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</si>
  <si>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</si>
  <si>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</si>
  <si>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</si>
  <si>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</si>
  <si>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</si>
  <si>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</si>
  <si>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</si>
  <si>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</si>
  <si>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</si>
  <si>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</si>
  <si>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</si>
  <si>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</si>
  <si>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</si>
  <si>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</si>
  <si>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</si>
  <si>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</si>
  <si>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</si>
  <si>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</si>
  <si>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</si>
  <si>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</si>
  <si>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</si>
  <si>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</si>
  <si>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</si>
  <si>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</si>
  <si>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</si>
  <si>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</si>
  <si>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</si>
  <si>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</si>
  <si>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</si>
  <si>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</si>
  <si>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</si>
  <si>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</si>
  <si>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</si>
  <si>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</si>
  <si>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</si>
  <si>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</si>
  <si>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</si>
  <si>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</si>
  <si>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</si>
  <si>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</si>
  <si>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</si>
  <si>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</si>
  <si>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</si>
  <si>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</si>
  <si>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</si>
  <si>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</si>
  <si>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</si>
  <si>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</si>
  <si>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</si>
  <si>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</si>
  <si>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</si>
  <si>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</si>
  <si>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</si>
  <si>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</si>
  <si>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</si>
  <si>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</si>
  <si>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</si>
  <si>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</si>
  <si>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</si>
  <si>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</si>
  <si>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</si>
  <si>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</si>
  <si>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</si>
  <si>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</si>
  <si>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</si>
  <si>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</si>
  <si>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</si>
  <si>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</si>
  <si>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</si>
  <si>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</si>
  <si>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</si>
  <si>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</si>
  <si>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</si>
  <si>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</si>
  <si>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</si>
  <si>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</si>
  <si>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</si>
  <si>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</si>
  <si>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</si>
  <si>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</si>
  <si>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</si>
  <si>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</si>
  <si>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</si>
  <si>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</si>
  <si>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</si>
  <si>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</si>
  <si>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</si>
  <si>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</si>
  <si>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</si>
  <si>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</si>
  <si>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</si>
  <si>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</si>
  <si>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</si>
  <si>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</si>
  <si>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</si>
  <si>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</si>
  <si>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</si>
  <si>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</si>
  <si>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</si>
  <si>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</si>
  <si>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</si>
  <si>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</si>
  <si>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</si>
  <si>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</si>
  <si>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</si>
  <si>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</si>
  <si>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</si>
  <si>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</si>
  <si>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</si>
  <si>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</si>
  <si>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</si>
  <si>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</si>
  <si>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</si>
  <si>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</si>
  <si>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</si>
  <si>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</si>
  <si>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</si>
  <si>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</si>
  <si>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</si>
  <si>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</si>
  <si>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</si>
  <si>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</si>
  <si>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</si>
  <si>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</si>
  <si>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</si>
  <si>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</si>
  <si>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</si>
  <si>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</si>
  <si>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</si>
  <si>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</si>
  <si>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</si>
  <si>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</si>
  <si>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</si>
  <si>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</si>
  <si>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</si>
  <si>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</si>
  <si>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Dubrovnik</t>
  </si>
  <si>
    <t>konto</t>
  </si>
  <si>
    <t>OSNOVNA ŠKOLA MARINA DRŽIĆA</t>
  </si>
  <si>
    <t>Volantina 6</t>
  </si>
  <si>
    <t>OIB 77392284322</t>
  </si>
  <si>
    <t>VRSTA RASHODA I IZDATKA</t>
  </si>
  <si>
    <t>ISPLAĆENI IZNOS €</t>
  </si>
  <si>
    <t>SJEDIŠTE</t>
  </si>
  <si>
    <t>OIB</t>
  </si>
  <si>
    <t xml:space="preserve">PRIMA d.o.o.  </t>
  </si>
  <si>
    <t xml:space="preserve">HRVATSKA RADIOTELEVIZIJA  </t>
  </si>
  <si>
    <t xml:space="preserve">RAGUSA TELEKOM d.o.o.  </t>
  </si>
  <si>
    <t xml:space="preserve">DB-KANTUN d.o.o.  </t>
  </si>
  <si>
    <t xml:space="preserve">HEP OPSKRBA d.o.o.  </t>
  </si>
  <si>
    <t xml:space="preserve">PLATANUS d.o.o.  </t>
  </si>
  <si>
    <t xml:space="preserve">ALMEL DUBROVNIK d.o.o.  </t>
  </si>
  <si>
    <t xml:space="preserve">HRVATSKI TELEKOM D.D.  </t>
  </si>
  <si>
    <t>INA INDUSTRIJA NAFTE d.d. INA KARTICA</t>
  </si>
  <si>
    <t xml:space="preserve">HP-HRVATSKA POŠTA d.d.  </t>
  </si>
  <si>
    <t xml:space="preserve">ZAVOD ZA JAVNO ZDRAVSTVO DNŽ  </t>
  </si>
  <si>
    <t xml:space="preserve">FRENDY D.O.O.  </t>
  </si>
  <si>
    <t xml:space="preserve">POINT  </t>
  </si>
  <si>
    <t xml:space="preserve">ODVJETNICA NITA SVILOKOS  </t>
  </si>
  <si>
    <t>PINO KONZALTING</t>
  </si>
  <si>
    <t xml:space="preserve">ZLATKO D.O.O.  </t>
  </si>
  <si>
    <t xml:space="preserve">MOZAIK KNJIGA  </t>
  </si>
  <si>
    <t xml:space="preserve">A1 HRVATSKA  </t>
  </si>
  <si>
    <t xml:space="preserve">EURODAUS D.D.  </t>
  </si>
  <si>
    <t xml:space="preserve">RAIFFEISENBANK AUSTRIA D.D.  </t>
  </si>
  <si>
    <t xml:space="preserve">PEVEX  </t>
  </si>
  <si>
    <t xml:space="preserve">IN - GRUPADIMNJAČARSKI OBRT  </t>
  </si>
  <si>
    <t xml:space="preserve">LIPA PROMET d.o.o.  </t>
  </si>
  <si>
    <t xml:space="preserve">AXIANS  </t>
  </si>
  <si>
    <t xml:space="preserve">AUTOSERVIS DUBROVAČKI AUTOMOBILI DUBROVNIK  </t>
  </si>
  <si>
    <t xml:space="preserve">FURIA D.O.O.  </t>
  </si>
  <si>
    <t xml:space="preserve">MIRO AZINOVIĆ OBRT DENA  </t>
  </si>
  <si>
    <t>MATIĆ CVETANA</t>
  </si>
  <si>
    <t>RADIĆ MARINA</t>
  </si>
  <si>
    <t>JAPUNČIĆ ZRINKA</t>
  </si>
  <si>
    <t>JANČIĆ FRANO</t>
  </si>
  <si>
    <t>JANIČIĆ BARBARA</t>
  </si>
  <si>
    <t>HUSNIJA HABUL</t>
  </si>
  <si>
    <t>22682311882</t>
  </si>
  <si>
    <t>21771362011</t>
  </si>
  <si>
    <t>54030208881</t>
  </si>
  <si>
    <t>27759560625</t>
  </si>
  <si>
    <t>80947211460</t>
  </si>
  <si>
    <t>73935823544</t>
  </si>
  <si>
    <t>02156897147</t>
  </si>
  <si>
    <t>99980876672</t>
  </si>
  <si>
    <t>57010186553</t>
  </si>
  <si>
    <t>19212513210</t>
  </si>
  <si>
    <t>73660371074</t>
  </si>
  <si>
    <t>38081566027</t>
  </si>
  <si>
    <t>55648908488</t>
  </si>
  <si>
    <t>41485951656</t>
  </si>
  <si>
    <t>13889264611</t>
  </si>
  <si>
    <t>VELIKA GORICA</t>
  </si>
  <si>
    <t>MOKOŠICA</t>
  </si>
  <si>
    <t>UKUPNO</t>
  </si>
  <si>
    <t>3293-REPREZENTACIJA</t>
  </si>
  <si>
    <t>3295-PRISTOJBE I NAKNADE</t>
  </si>
  <si>
    <t>4221-UREDSKA OPREMA I NAMJEŠTAJ</t>
  </si>
  <si>
    <t>3222-MATERIJAL I SIROVINE</t>
  </si>
  <si>
    <t>3234-KOMUNALNE USLUGE</t>
  </si>
  <si>
    <t>3223-ENERGIJA</t>
  </si>
  <si>
    <t>3232-USLUGE TEKUĆEG I INVESTICIJSKOG ODRŽAVANJA</t>
  </si>
  <si>
    <t>3231-USLUGE TELEFONA,POŠTE I PRIJEVOZA</t>
  </si>
  <si>
    <t>3236-ZDRAVSTVENE I VETERINARSKE USLUGE</t>
  </si>
  <si>
    <t>3224-MATERIJAL I DIJELOVI ZA TEKUĆE I INVESTICIJSKO ODRŽAVANJE</t>
  </si>
  <si>
    <t>3238-RAČUNALNE USLUGE</t>
  </si>
  <si>
    <t>3237-INTELEKTUALNE I OSOBNE USLUGE</t>
  </si>
  <si>
    <t>3213-STRUČNO USAVRŠAVANJE ZAPOSLENIKA</t>
  </si>
  <si>
    <t>4241-KNJIGE</t>
  </si>
  <si>
    <t>3239-OSTALE USLUGE</t>
  </si>
  <si>
    <t>3431-BANKARSKE USLUGE I USLUGE PLATNOG PROMETA</t>
  </si>
  <si>
    <t>VRSTA RASHODA / IZDATKA</t>
  </si>
  <si>
    <t>BRUTO PLAĆE</t>
  </si>
  <si>
    <t>DOPRINOSI ZA OBVEZNO ZDRAVSTVENO OSIGURANJE</t>
  </si>
  <si>
    <t>NAKNADE ZA PRIJEVOZ S POSLA I NA POSAO</t>
  </si>
  <si>
    <t>NOVČANA NAKNADA ZBOG NEZAPOŠLJAVANJA OSOBA S INVALIDITETOM</t>
  </si>
  <si>
    <t>Dubrovnik, 17.02.2025.</t>
  </si>
  <si>
    <t>KATEGORIJA II PRIMATELJA SREDSTAVA</t>
  </si>
  <si>
    <t>KATEGORIJA I PRIMATELJA SREDSTAVA</t>
  </si>
  <si>
    <t>NAZIV PRIMATELJA</t>
  </si>
  <si>
    <t>Ravnateljica</t>
  </si>
  <si>
    <t>Veronika Šmanjak, prof.</t>
  </si>
  <si>
    <t>REDNI 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</si>
</sst>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0" fillId="0" borderId="0" xfId="0" applyNumberFormat="1"/>
    <xf numFmtId="0" fontId="2" fillId="0" borderId="7" xfId="0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7" xfId="1" applyFont="1" applyBorder="1" applyAlignment="1"/>
    <xf numFmtId="0" fontId="2" fillId="0" borderId="0" xfId="1" applyFont="1" applyBorder="1" applyAlignment="1">
      <alignment horizontal="left"/>
    </xf>
    <xf numFmtId="0" fontId="3" fillId="0" borderId="7" xfId="1" applyFont="1" applyBorder="1"/>
    <xf numFmtId="0" fontId="2" fillId="0" borderId="7" xfId="1" applyFont="1" applyBorder="1"/>
    <xf numFmtId="0" fontId="3" fillId="0" borderId="0" xfId="1" applyFont="1"/>
    <xf numFmtId="0" fontId="4" fillId="0" borderId="0" xfId="1" applyFont="1"/>
    <xf numFmtId="0" fontId="5" fillId="0" borderId="7" xfId="0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/>
    <xf numFmtId="0" fontId="6" fillId="0" borderId="7" xfId="1" applyFont="1" applyBorder="1" applyAlignment="1"/>
    <xf numFmtId="0" fontId="5" fillId="0" borderId="0" xfId="1" applyFont="1" applyBorder="1" applyAlignment="1">
      <alignment horizontal="left"/>
    </xf>
    <xf numFmtId="0" fontId="6" fillId="0" borderId="7" xfId="1" applyFont="1" applyBorder="1"/>
    <xf numFmtId="0" fontId="5" fillId="0" borderId="7" xfId="1" applyFont="1" applyBorder="1"/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/>
    </xf>
    <xf numFmtId="0" fontId="5" fillId="0" borderId="4" xfId="1" applyFont="1" applyBorder="1"/>
    <xf numFmtId="4" fontId="5" fillId="0" borderId="4" xfId="1" applyNumberFormat="1" applyFont="1" applyBorder="1"/>
    <xf numFmtId="0" fontId="5" fillId="0" borderId="5" xfId="1" applyFont="1" applyBorder="1" applyAlignment="1">
      <alignment horizontal="left"/>
    </xf>
    <xf numFmtId="0" fontId="5" fillId="0" borderId="5" xfId="1" applyFont="1" applyBorder="1"/>
    <xf numFmtId="4" fontId="5" fillId="0" borderId="5" xfId="1" applyNumberFormat="1" applyFont="1" applyBorder="1"/>
    <xf numFmtId="4" fontId="5" fillId="0" borderId="0" xfId="1" applyNumberFormat="1" applyFont="1"/>
    <xf numFmtId="4" fontId="6" fillId="2" borderId="1" xfId="1" applyNumberFormat="1" applyFont="1" applyFill="1" applyBorder="1"/>
    <xf numFmtId="0" fontId="5" fillId="2" borderId="3" xfId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 shrinkToFit="1" readingOrder="1"/>
    </xf>
    <xf numFmtId="49" fontId="2" fillId="0" borderId="3" xfId="0" applyNumberFormat="1" applyFont="1" applyBorder="1" applyAlignment="1">
      <alignment horizontal="left" vertical="center" wrapText="1" shrinkToFit="1" readingOrder="1"/>
    </xf>
    <xf numFmtId="0" fontId="3" fillId="2" borderId="8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3" fillId="2" borderId="3" xfId="1" applyFont="1" applyFill="1" applyBorder="1" applyAlignment="1">
      <alignment horizontal="left"/>
    </xf>
  </cellXfs>
  <cellStyles count="2">
    <cellStyle name="Normal 2" xfId="1" xr:uid="{D13EB053-251C-494D-9221-D95FDD380408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137160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C8F3C2-2785-4659-8FAA-42550C0A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121920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73246DA-7AD5-4918-92F3-A77A76B6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44.33203125" customWidth="1"/>
    <col min="6" max="6" width="16.44140625" customWidth="1"/>
    <col min="7" max="7" width="78.5546875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</row>
    <row r="3" spans="1:7" x14ac:dyDescent="0.3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3">
      <c r="A4" t="s">
        <v>14</v>
      </c>
      <c r="D4" s="1">
        <f>SUBTOTAL(9,D3)</f>
        <v>21.9</v>
      </c>
    </row>
    <row r="5" spans="1:7" x14ac:dyDescent="0.3">
      <c r="A5" t="s">
        <v>15</v>
      </c>
    </row>
    <row r="6" spans="1:7" x14ac:dyDescent="0.3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3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3">
      <c r="A8" t="s">
        <v>14</v>
      </c>
      <c r="D8" s="1">
        <f>SUBTOTAL(9,D6:D7)</f>
        <v>300.03000000000003</v>
      </c>
    </row>
    <row r="9" spans="1:7" x14ac:dyDescent="0.3">
      <c r="A9" t="s">
        <v>22</v>
      </c>
    </row>
    <row r="10" spans="1:7" x14ac:dyDescent="0.3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3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3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3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3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3">
      <c r="A15" t="s">
        <v>14</v>
      </c>
      <c r="D15" s="1">
        <f>SUBTOTAL(9,D10:D14)</f>
        <v>9941.25</v>
      </c>
    </row>
    <row r="16" spans="1:7" x14ac:dyDescent="0.3">
      <c r="A16" t="s">
        <v>30</v>
      </c>
    </row>
    <row r="17" spans="1:7" x14ac:dyDescent="0.3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3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3">
      <c r="A19" t="s">
        <v>14</v>
      </c>
      <c r="D19" s="1">
        <f>SUBTOTAL(9,D17:D18)</f>
        <v>48.8</v>
      </c>
    </row>
    <row r="20" spans="1:7" x14ac:dyDescent="0.3">
      <c r="A20" t="s">
        <v>35</v>
      </c>
    </row>
    <row r="21" spans="1:7" x14ac:dyDescent="0.3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3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3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3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3">
      <c r="A25" t="s">
        <v>14</v>
      </c>
      <c r="D25" s="1">
        <f>SUBTOTAL(9,D21:D24)</f>
        <v>2079.75</v>
      </c>
    </row>
    <row r="26" spans="1:7" x14ac:dyDescent="0.3">
      <c r="A26" t="s">
        <v>41</v>
      </c>
    </row>
    <row r="27" spans="1:7" x14ac:dyDescent="0.3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3">
      <c r="A28" t="s">
        <v>14</v>
      </c>
      <c r="D28" s="1">
        <f>SUBTOTAL(9,D27)</f>
        <v>31.54</v>
      </c>
    </row>
    <row r="29" spans="1:7" x14ac:dyDescent="0.3">
      <c r="A29" t="s">
        <v>47</v>
      </c>
    </row>
    <row r="30" spans="1:7" x14ac:dyDescent="0.3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3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3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3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3">
      <c r="A34" t="s">
        <v>14</v>
      </c>
      <c r="D34" s="1">
        <f>SUBTOTAL(9,D30:D33)</f>
        <v>950</v>
      </c>
    </row>
    <row r="35" spans="1:7" x14ac:dyDescent="0.3">
      <c r="A35" t="s">
        <v>50</v>
      </c>
    </row>
    <row r="36" spans="1:7" x14ac:dyDescent="0.3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3">
      <c r="A37" t="s">
        <v>14</v>
      </c>
      <c r="D37" s="1">
        <f>SUBTOTAL(9,D36)</f>
        <v>1630.13</v>
      </c>
    </row>
    <row r="38" spans="1:7" x14ac:dyDescent="0.3">
      <c r="A38" t="s">
        <v>56</v>
      </c>
    </row>
    <row r="39" spans="1:7" x14ac:dyDescent="0.3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3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3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3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3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3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3">
      <c r="A45" t="s">
        <v>14</v>
      </c>
      <c r="D45" s="1">
        <f>SUBTOTAL(9,D39:D44)</f>
        <v>949.46999999999991</v>
      </c>
    </row>
    <row r="46" spans="1:7" x14ac:dyDescent="0.3">
      <c r="A46" t="s">
        <v>60</v>
      </c>
    </row>
    <row r="47" spans="1:7" x14ac:dyDescent="0.3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3">
      <c r="A48" t="s">
        <v>14</v>
      </c>
      <c r="D48" s="1">
        <f>SUBTOTAL(9,D47)</f>
        <v>320</v>
      </c>
    </row>
    <row r="49" spans="1:7" x14ac:dyDescent="0.3">
      <c r="A49" t="s">
        <v>65</v>
      </c>
    </row>
    <row r="50" spans="1:7" x14ac:dyDescent="0.3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3">
      <c r="A51" t="s">
        <v>14</v>
      </c>
      <c r="D51" s="1">
        <f>SUBTOTAL(9,D50)</f>
        <v>397</v>
      </c>
    </row>
    <row r="52" spans="1:7" x14ac:dyDescent="0.3">
      <c r="A52" t="s">
        <v>70</v>
      </c>
    </row>
    <row r="53" spans="1:7" x14ac:dyDescent="0.3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3">
      <c r="A54" t="s">
        <v>14</v>
      </c>
      <c r="D54" s="1">
        <f>SUBTOTAL(9,D53)</f>
        <v>454.94</v>
      </c>
    </row>
    <row r="55" spans="1:7" x14ac:dyDescent="0.3">
      <c r="A55" t="s">
        <v>75</v>
      </c>
    </row>
    <row r="56" spans="1:7" x14ac:dyDescent="0.3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3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3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3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3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3">
      <c r="A61" t="s">
        <v>14</v>
      </c>
      <c r="D61" s="1">
        <f>SUBTOTAL(9,D56:D60)</f>
        <v>1058.42</v>
      </c>
    </row>
    <row r="62" spans="1:7" x14ac:dyDescent="0.3">
      <c r="A62" t="s">
        <v>78</v>
      </c>
    </row>
    <row r="63" spans="1:7" x14ac:dyDescent="0.3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3">
      <c r="A64" t="s">
        <v>14</v>
      </c>
      <c r="D64" s="1">
        <f>SUBTOTAL(9,D63)</f>
        <v>34.53</v>
      </c>
    </row>
    <row r="65" spans="1:7" x14ac:dyDescent="0.3">
      <c r="A65" t="s">
        <v>83</v>
      </c>
    </row>
    <row r="66" spans="1:7" x14ac:dyDescent="0.3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3">
      <c r="A67" t="s">
        <v>14</v>
      </c>
      <c r="D67" s="1">
        <f>SUBTOTAL(9,D66)</f>
        <v>159.6</v>
      </c>
    </row>
    <row r="68" spans="1:7" x14ac:dyDescent="0.3">
      <c r="A68" t="s">
        <v>86</v>
      </c>
    </row>
    <row r="69" spans="1:7" x14ac:dyDescent="0.3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3">
      <c r="A70" t="s">
        <v>14</v>
      </c>
      <c r="D70" s="1">
        <f>SUBTOTAL(9,D69)</f>
        <v>63</v>
      </c>
    </row>
    <row r="71" spans="1:7" x14ac:dyDescent="0.3">
      <c r="A71" t="s">
        <v>89</v>
      </c>
    </row>
    <row r="72" spans="1:7" x14ac:dyDescent="0.3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3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3">
      <c r="A74" t="s">
        <v>14</v>
      </c>
      <c r="D74" s="1">
        <f>SUBTOTAL(9,D72:D73)</f>
        <v>861.48</v>
      </c>
    </row>
    <row r="75" spans="1:7" x14ac:dyDescent="0.3">
      <c r="A75" t="s">
        <v>92</v>
      </c>
    </row>
    <row r="76" spans="1:7" x14ac:dyDescent="0.3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3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3">
      <c r="A78" t="s">
        <v>14</v>
      </c>
      <c r="D78" s="1">
        <f>SUBTOTAL(9,D76:D77)</f>
        <v>660</v>
      </c>
    </row>
    <row r="79" spans="1:7" x14ac:dyDescent="0.3">
      <c r="A79" t="s">
        <v>96</v>
      </c>
    </row>
    <row r="80" spans="1:7" x14ac:dyDescent="0.3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3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3">
      <c r="A82" t="s">
        <v>14</v>
      </c>
      <c r="D82" s="1">
        <f>SUBTOTAL(9,D80:D81)</f>
        <v>9.9600000000000009</v>
      </c>
    </row>
    <row r="83" spans="1:7" x14ac:dyDescent="0.3">
      <c r="A83" t="s">
        <v>99</v>
      </c>
    </row>
    <row r="84" spans="1:7" x14ac:dyDescent="0.3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3">
      <c r="A85" t="s">
        <v>14</v>
      </c>
      <c r="D85" s="1">
        <f>SUBTOTAL(9,D84)</f>
        <v>320.64999999999998</v>
      </c>
    </row>
    <row r="86" spans="1:7" x14ac:dyDescent="0.3">
      <c r="A86" t="s">
        <v>102</v>
      </c>
    </row>
    <row r="87" spans="1:7" x14ac:dyDescent="0.3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3">
      <c r="A88" t="s">
        <v>14</v>
      </c>
      <c r="D88" s="1">
        <f>SUBTOTAL(9,D87)</f>
        <v>140</v>
      </c>
    </row>
    <row r="89" spans="1:7" x14ac:dyDescent="0.3">
      <c r="A89" t="s">
        <v>105</v>
      </c>
    </row>
    <row r="90" spans="1:7" x14ac:dyDescent="0.3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3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3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3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3">
      <c r="A94" t="s">
        <v>14</v>
      </c>
      <c r="D94" s="1">
        <f>SUBTOTAL(9,D90:D93)</f>
        <v>428.70000000000005</v>
      </c>
    </row>
    <row r="95" spans="1:7" x14ac:dyDescent="0.3">
      <c r="A95" t="s">
        <v>108</v>
      </c>
    </row>
    <row r="96" spans="1:7" x14ac:dyDescent="0.3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3">
      <c r="A97" t="s">
        <v>14</v>
      </c>
      <c r="D97" s="1">
        <f>SUBTOTAL(9,D96)</f>
        <v>1520.88</v>
      </c>
    </row>
    <row r="98" spans="1:7" x14ac:dyDescent="0.3">
      <c r="A98" t="s">
        <v>113</v>
      </c>
    </row>
    <row r="99" spans="1:7" x14ac:dyDescent="0.3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3">
      <c r="A100" t="s">
        <v>14</v>
      </c>
      <c r="D100" s="1">
        <f>SUBTOTAL(9,D99)</f>
        <v>33</v>
      </c>
    </row>
    <row r="101" spans="1:7" x14ac:dyDescent="0.3">
      <c r="A101" t="s">
        <v>117</v>
      </c>
    </row>
    <row r="102" spans="1:7" x14ac:dyDescent="0.3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3">
      <c r="A103" t="s">
        <v>14</v>
      </c>
      <c r="D103" s="1">
        <f>SUBTOTAL(9,D102)</f>
        <v>21.24</v>
      </c>
    </row>
    <row r="104" spans="1:7" x14ac:dyDescent="0.3">
      <c r="A104" t="s">
        <v>122</v>
      </c>
    </row>
    <row r="105" spans="1:7" x14ac:dyDescent="0.3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3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3">
      <c r="A107" t="s">
        <v>14</v>
      </c>
      <c r="D107" s="1">
        <f>SUBTOTAL(9,D105:D106)</f>
        <v>28.63</v>
      </c>
    </row>
    <row r="108" spans="1:7" x14ac:dyDescent="0.3">
      <c r="A108" t="s">
        <v>125</v>
      </c>
    </row>
    <row r="109" spans="1:7" x14ac:dyDescent="0.3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3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3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3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3">
      <c r="A113" t="s">
        <v>14</v>
      </c>
      <c r="D113" s="1">
        <f>SUBTOTAL(9,D109:D112)</f>
        <v>486.72</v>
      </c>
    </row>
    <row r="114" spans="1:7" x14ac:dyDescent="0.3">
      <c r="A114" t="s">
        <v>130</v>
      </c>
    </row>
    <row r="115" spans="1:7" x14ac:dyDescent="0.3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3">
      <c r="A116" t="s">
        <v>14</v>
      </c>
      <c r="D116" s="1">
        <f>SUBTOTAL(9,D115)</f>
        <v>81.16</v>
      </c>
    </row>
    <row r="117" spans="1:7" x14ac:dyDescent="0.3">
      <c r="A117" t="s">
        <v>135</v>
      </c>
    </row>
    <row r="118" spans="1:7" x14ac:dyDescent="0.3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3">
      <c r="A119" t="s">
        <v>14</v>
      </c>
      <c r="D119" s="1">
        <f>SUBTOTAL(9,D118)</f>
        <v>307.51</v>
      </c>
    </row>
    <row r="120" spans="1:7" x14ac:dyDescent="0.3">
      <c r="A120" t="s">
        <v>140</v>
      </c>
    </row>
    <row r="121" spans="1:7" x14ac:dyDescent="0.3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3">
      <c r="A122" t="s">
        <v>14</v>
      </c>
      <c r="D122" s="1">
        <f>SUBTOTAL(9,D121)</f>
        <v>53</v>
      </c>
    </row>
    <row r="123" spans="1:7" x14ac:dyDescent="0.3">
      <c r="A123" t="s">
        <v>143</v>
      </c>
    </row>
    <row r="124" spans="1:7" x14ac:dyDescent="0.3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3">
      <c r="A125" t="s">
        <v>14</v>
      </c>
      <c r="D125" s="1">
        <f>SUBTOTAL(9,D124)</f>
        <v>389.25</v>
      </c>
    </row>
    <row r="126" spans="1:7" x14ac:dyDescent="0.3">
      <c r="A126" t="s">
        <v>146</v>
      </c>
    </row>
    <row r="127" spans="1:7" x14ac:dyDescent="0.3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3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3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3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3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3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3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3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3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3">
      <c r="A136" t="s">
        <v>14</v>
      </c>
      <c r="D136" s="1">
        <f>SUBTOTAL(9,D127:D135)</f>
        <v>1099.77</v>
      </c>
    </row>
    <row r="137" spans="1:7" x14ac:dyDescent="0.3">
      <c r="A137" t="s">
        <v>149</v>
      </c>
    </row>
    <row r="138" spans="1:7" x14ac:dyDescent="0.3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3">
      <c r="A139" t="s">
        <v>14</v>
      </c>
      <c r="D139" s="1">
        <f>SUBTOTAL(9,D138)</f>
        <v>108.09</v>
      </c>
    </row>
    <row r="140" spans="1:7" x14ac:dyDescent="0.3">
      <c r="A140" t="s">
        <v>154</v>
      </c>
    </row>
    <row r="141" spans="1:7" x14ac:dyDescent="0.3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3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3">
      <c r="A143" t="s">
        <v>14</v>
      </c>
      <c r="D143" s="1">
        <f>SUBTOTAL(9,D141:D142)</f>
        <v>63.61</v>
      </c>
    </row>
    <row r="144" spans="1:7" x14ac:dyDescent="0.3">
      <c r="A144" t="s">
        <v>157</v>
      </c>
    </row>
    <row r="145" spans="1:7" x14ac:dyDescent="0.3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3">
      <c r="A146" t="s">
        <v>14</v>
      </c>
      <c r="D146" s="1">
        <f>SUBTOTAL(9,D145)</f>
        <v>35.549999999999997</v>
      </c>
    </row>
    <row r="147" spans="1:7" x14ac:dyDescent="0.3">
      <c r="A147" t="s">
        <v>161</v>
      </c>
    </row>
    <row r="148" spans="1:7" x14ac:dyDescent="0.3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3">
      <c r="A149" t="s">
        <v>14</v>
      </c>
      <c r="D149" s="1">
        <f>SUBTOTAL(9,D148)</f>
        <v>2675</v>
      </c>
    </row>
    <row r="150" spans="1:7" x14ac:dyDescent="0.3">
      <c r="A150" t="s">
        <v>164</v>
      </c>
    </row>
    <row r="151" spans="1:7" x14ac:dyDescent="0.3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3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3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3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3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3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3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3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3">
      <c r="A159" t="s">
        <v>14</v>
      </c>
      <c r="D159" s="1">
        <f>SUBTOTAL(9,D151:D158)</f>
        <v>1152.72</v>
      </c>
    </row>
    <row r="160" spans="1:7" x14ac:dyDescent="0.3">
      <c r="A160" t="s">
        <v>167</v>
      </c>
    </row>
    <row r="161" spans="1:7" x14ac:dyDescent="0.3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3">
      <c r="A162" t="s">
        <v>14</v>
      </c>
      <c r="D162" s="1">
        <f>SUBTOTAL(9,D161)</f>
        <v>110</v>
      </c>
    </row>
    <row r="163" spans="1:7" x14ac:dyDescent="0.3">
      <c r="A163" t="s">
        <v>173</v>
      </c>
    </row>
    <row r="164" spans="1:7" x14ac:dyDescent="0.3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3">
      <c r="A165" t="s">
        <v>14</v>
      </c>
      <c r="D165" s="1">
        <f>SUBTOTAL(9,D164)</f>
        <v>2.66</v>
      </c>
    </row>
    <row r="166" spans="1:7" x14ac:dyDescent="0.3">
      <c r="A166" t="s">
        <v>176</v>
      </c>
    </row>
    <row r="167" spans="1:7" x14ac:dyDescent="0.3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3">
      <c r="A168" t="s">
        <v>14</v>
      </c>
      <c r="D168" s="1">
        <f>SUBTOTAL(9,D167)</f>
        <v>157.6</v>
      </c>
    </row>
    <row r="169" spans="1:7" x14ac:dyDescent="0.3">
      <c r="A169" t="s">
        <v>181</v>
      </c>
    </row>
    <row r="170" spans="1:7" x14ac:dyDescent="0.3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3">
      <c r="A171" t="s">
        <v>14</v>
      </c>
      <c r="D171" s="1">
        <f>SUBTOTAL(9,D170)</f>
        <v>990</v>
      </c>
    </row>
    <row r="172" spans="1:7" x14ac:dyDescent="0.3">
      <c r="A172" t="s">
        <v>185</v>
      </c>
    </row>
    <row r="173" spans="1:7" x14ac:dyDescent="0.3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3">
      <c r="A174" t="s">
        <v>14</v>
      </c>
      <c r="D174" s="1">
        <f>SUBTOTAL(9,D173)</f>
        <v>6464.33</v>
      </c>
    </row>
    <row r="175" spans="1:7" x14ac:dyDescent="0.3">
      <c r="A175" t="s">
        <v>188</v>
      </c>
    </row>
    <row r="176" spans="1:7" x14ac:dyDescent="0.3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3">
      <c r="A177" t="s">
        <v>14</v>
      </c>
      <c r="D177" s="1">
        <f>SUBTOTAL(9,D176)</f>
        <v>300</v>
      </c>
    </row>
    <row r="178" spans="1:7" x14ac:dyDescent="0.3">
      <c r="A178" t="s">
        <v>191</v>
      </c>
    </row>
    <row r="179" spans="1:7" x14ac:dyDescent="0.3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3">
      <c r="A180" t="s">
        <v>14</v>
      </c>
      <c r="D180" s="1">
        <f>SUBTOTAL(9,D179)</f>
        <v>335</v>
      </c>
    </row>
    <row r="181" spans="1:7" x14ac:dyDescent="0.3">
      <c r="A181" t="s">
        <v>194</v>
      </c>
    </row>
    <row r="182" spans="1:7" x14ac:dyDescent="0.3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3">
      <c r="A183" t="s">
        <v>14</v>
      </c>
      <c r="D183" s="1">
        <f>SUBTOTAL(9,D182)</f>
        <v>1714.73</v>
      </c>
    </row>
    <row r="184" spans="1:7" x14ac:dyDescent="0.3">
      <c r="A184" t="s">
        <v>197</v>
      </c>
    </row>
    <row r="185" spans="1:7" x14ac:dyDescent="0.3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3">
      <c r="A186" t="s">
        <v>14</v>
      </c>
      <c r="D186" s="1">
        <f>SUBTOTAL(9,D185)</f>
        <v>1873.99</v>
      </c>
    </row>
    <row r="187" spans="1:7" x14ac:dyDescent="0.3">
      <c r="A187" t="s">
        <v>200</v>
      </c>
    </row>
    <row r="188" spans="1:7" x14ac:dyDescent="0.3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3">
      <c r="A189" t="s">
        <v>14</v>
      </c>
      <c r="D189" s="1">
        <f>SUBTOTAL(9,D188)</f>
        <v>108.6</v>
      </c>
    </row>
    <row r="190" spans="1:7" x14ac:dyDescent="0.3">
      <c r="A190" t="s">
        <v>203</v>
      </c>
    </row>
    <row r="191" spans="1:7" x14ac:dyDescent="0.3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3">
      <c r="A192" t="s">
        <v>14</v>
      </c>
      <c r="D192" s="1">
        <f>SUBTOTAL(9,D191)</f>
        <v>39177.800000000003</v>
      </c>
    </row>
    <row r="193" spans="1:4" x14ac:dyDescent="0.3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16.44140625" customWidth="1"/>
    <col min="6" max="6" width="39.33203125" customWidth="1"/>
  </cols>
  <sheetData>
    <row r="1" spans="1:10" x14ac:dyDescent="0.3">
      <c r="A1" t="s">
        <v>0</v>
      </c>
      <c r="B1" t="s">
        <v>1</v>
      </c>
      <c r="C1" t="s">
        <v>2</v>
      </c>
      <c r="D1" s="1" t="s">
        <v>3</v>
      </c>
      <c r="E1" t="s">
        <v>208</v>
      </c>
      <c r="F1" t="s">
        <v>6</v>
      </c>
    </row>
    <row r="2" spans="1:10" x14ac:dyDescent="0.3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3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3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3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3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3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3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3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3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3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3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3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3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3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3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3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3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3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3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3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3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3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3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3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3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3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3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3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3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3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3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3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3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3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3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3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3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3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3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3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3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3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3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3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3">
      <c r="D50" s="1" t="e">
        <f>+D45+#REF!</f>
        <v>#REF!</v>
      </c>
    </row>
  </sheetData>
  <autoFilter ref="A1:F45" xr:uid="{1C27669C-BD1A-47F6-B4D7-2E6E2147EF29}">
    <sortState xmlns:xlrd2="http://schemas.microsoft.com/office/spreadsheetml/2017/richdata2"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A1:H48"/>
  <sheetViews>
    <sheetView showGridLines="0" tabSelected="1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defaultColWidth="9.109375" defaultRowHeight="13.8" x14ac:dyDescent="0.3"/>
  <cols>
    <col min="1" max="1" width="12.44140625" style="16" customWidth="1"/>
    <col min="2" max="2" width="37.33203125" style="16" bestFit="1" customWidth="1"/>
    <col min="3" max="3" width="14.33203125" style="16" bestFit="1" customWidth="1"/>
    <col min="4" max="4" width="26.44140625" style="16" customWidth="1"/>
    <col min="5" max="5" width="16.6640625" style="16" customWidth="1"/>
    <col min="6" max="6" width="55" style="16" bestFit="1" customWidth="1"/>
    <col min="7" max="16384" width="9.109375" style="16"/>
  </cols>
  <sheetData>
    <row r="1" spans="1:8" ht="13.2" customHeight="1" x14ac:dyDescent="0.3">
      <c r="A1" s="12"/>
      <c r="B1" s="37" t="s">
        <v>209</v>
      </c>
      <c r="C1" s="14"/>
      <c r="D1" s="15"/>
      <c r="E1" s="14"/>
    </row>
    <row r="2" spans="1:8" x14ac:dyDescent="0.3">
      <c r="A2" s="17"/>
      <c r="B2" s="18" t="s">
        <v>210</v>
      </c>
      <c r="C2" s="14"/>
      <c r="D2" s="15"/>
      <c r="E2" s="14"/>
    </row>
    <row r="3" spans="1:8" x14ac:dyDescent="0.3">
      <c r="A3" s="19"/>
      <c r="B3" s="13" t="s">
        <v>207</v>
      </c>
      <c r="C3" s="14"/>
      <c r="D3" s="15"/>
      <c r="E3" s="14"/>
    </row>
    <row r="4" spans="1:8" x14ac:dyDescent="0.3">
      <c r="A4" s="20"/>
      <c r="B4" s="13" t="s">
        <v>211</v>
      </c>
      <c r="C4" s="14"/>
      <c r="D4" s="15"/>
      <c r="E4" s="14"/>
    </row>
    <row r="5" spans="1:8" x14ac:dyDescent="0.3">
      <c r="A5" s="39" t="s">
        <v>290</v>
      </c>
      <c r="B5" s="39"/>
      <c r="C5" s="39"/>
      <c r="D5" s="39"/>
      <c r="E5" s="39"/>
      <c r="F5" s="39"/>
    </row>
    <row r="6" spans="1:8" ht="34.5" customHeight="1" x14ac:dyDescent="0.3">
      <c r="A6" s="21" t="s">
        <v>294</v>
      </c>
      <c r="B6" s="22" t="s">
        <v>291</v>
      </c>
      <c r="C6" s="21" t="s">
        <v>215</v>
      </c>
      <c r="D6" s="22" t="s">
        <v>214</v>
      </c>
      <c r="E6" s="23" t="s">
        <v>213</v>
      </c>
      <c r="F6" s="38" t="s">
        <v>212</v>
      </c>
    </row>
    <row r="7" spans="1:8" x14ac:dyDescent="0.3">
      <c r="A7" s="24">
        <v>1</v>
      </c>
      <c r="B7" s="25" t="s">
        <v>216</v>
      </c>
      <c r="C7" s="25" t="s">
        <v>249</v>
      </c>
      <c r="D7" s="25" t="s">
        <v>25</v>
      </c>
      <c r="E7" s="26">
        <v>111.91</v>
      </c>
      <c r="F7" s="25" t="s">
        <v>267</v>
      </c>
    </row>
    <row r="8" spans="1:8" x14ac:dyDescent="0.3">
      <c r="A8" s="27">
        <v>2</v>
      </c>
      <c r="B8" s="28" t="s">
        <v>217</v>
      </c>
      <c r="C8" s="27" t="s">
        <v>119</v>
      </c>
      <c r="D8" s="28" t="s">
        <v>10</v>
      </c>
      <c r="E8" s="29">
        <v>21.24</v>
      </c>
      <c r="F8" s="28" t="s">
        <v>268</v>
      </c>
    </row>
    <row r="9" spans="1:8" x14ac:dyDescent="0.3">
      <c r="A9" s="27">
        <v>3</v>
      </c>
      <c r="B9" s="28" t="s">
        <v>218</v>
      </c>
      <c r="C9" s="27" t="s">
        <v>250</v>
      </c>
      <c r="D9" s="28" t="s">
        <v>25</v>
      </c>
      <c r="E9" s="29">
        <v>461.22</v>
      </c>
      <c r="F9" s="28" t="s">
        <v>269</v>
      </c>
    </row>
    <row r="10" spans="1:8" x14ac:dyDescent="0.3">
      <c r="A10" s="27">
        <v>4</v>
      </c>
      <c r="B10" s="28" t="s">
        <v>218</v>
      </c>
      <c r="C10" s="27" t="s">
        <v>250</v>
      </c>
      <c r="D10" s="28" t="s">
        <v>25</v>
      </c>
      <c r="E10" s="29">
        <v>413.75</v>
      </c>
      <c r="F10" s="28" t="s">
        <v>270</v>
      </c>
    </row>
    <row r="11" spans="1:8" x14ac:dyDescent="0.3">
      <c r="A11" s="27">
        <v>5</v>
      </c>
      <c r="B11" s="28" t="s">
        <v>219</v>
      </c>
      <c r="C11" s="27" t="s">
        <v>77</v>
      </c>
      <c r="D11" s="28" t="s">
        <v>25</v>
      </c>
      <c r="E11" s="29">
        <v>4139.1899999999996</v>
      </c>
      <c r="F11" s="28" t="s">
        <v>270</v>
      </c>
    </row>
    <row r="12" spans="1:8" x14ac:dyDescent="0.3">
      <c r="A12" s="27">
        <v>6</v>
      </c>
      <c r="B12" s="28" t="s">
        <v>174</v>
      </c>
      <c r="C12" s="27" t="s">
        <v>175</v>
      </c>
      <c r="D12" s="28" t="s">
        <v>25</v>
      </c>
      <c r="E12" s="29">
        <v>293.92</v>
      </c>
      <c r="F12" s="28" t="s">
        <v>271</v>
      </c>
    </row>
    <row r="13" spans="1:8" x14ac:dyDescent="0.3">
      <c r="A13" s="27">
        <v>7</v>
      </c>
      <c r="B13" s="28" t="s">
        <v>220</v>
      </c>
      <c r="C13" s="27" t="s">
        <v>110</v>
      </c>
      <c r="D13" s="27" t="s">
        <v>10</v>
      </c>
      <c r="E13" s="29">
        <v>1596.66</v>
      </c>
      <c r="F13" s="28" t="s">
        <v>272</v>
      </c>
    </row>
    <row r="14" spans="1:8" x14ac:dyDescent="0.3">
      <c r="A14" s="27">
        <v>8</v>
      </c>
      <c r="B14" s="28" t="s">
        <v>71</v>
      </c>
      <c r="C14" s="28" t="s">
        <v>72</v>
      </c>
      <c r="D14" s="28" t="s">
        <v>25</v>
      </c>
      <c r="E14" s="29">
        <v>523.16999999999996</v>
      </c>
      <c r="F14" s="28" t="s">
        <v>271</v>
      </c>
    </row>
    <row r="15" spans="1:8" x14ac:dyDescent="0.3">
      <c r="A15" s="27">
        <v>9</v>
      </c>
      <c r="B15" s="28" t="s">
        <v>221</v>
      </c>
      <c r="C15" s="28" t="s">
        <v>251</v>
      </c>
      <c r="D15" s="28" t="s">
        <v>25</v>
      </c>
      <c r="E15" s="29">
        <v>84.8</v>
      </c>
      <c r="F15" s="28" t="s">
        <v>272</v>
      </c>
      <c r="H15" s="30"/>
    </row>
    <row r="16" spans="1:8" x14ac:dyDescent="0.3">
      <c r="A16" s="27">
        <v>10</v>
      </c>
      <c r="B16" s="28" t="s">
        <v>222</v>
      </c>
      <c r="C16" s="28" t="s">
        <v>24</v>
      </c>
      <c r="D16" s="28" t="s">
        <v>25</v>
      </c>
      <c r="E16" s="29">
        <v>265</v>
      </c>
      <c r="F16" s="28" t="s">
        <v>273</v>
      </c>
      <c r="H16" s="30"/>
    </row>
    <row r="17" spans="1:8" x14ac:dyDescent="0.3">
      <c r="A17" s="27">
        <v>11</v>
      </c>
      <c r="B17" s="28" t="s">
        <v>223</v>
      </c>
      <c r="C17" s="28" t="s">
        <v>127</v>
      </c>
      <c r="D17" s="28" t="s">
        <v>25</v>
      </c>
      <c r="E17" s="29">
        <v>118.68</v>
      </c>
      <c r="F17" s="28" t="s">
        <v>274</v>
      </c>
      <c r="H17" s="30"/>
    </row>
    <row r="18" spans="1:8" x14ac:dyDescent="0.3">
      <c r="A18" s="27">
        <v>12</v>
      </c>
      <c r="B18" s="28" t="s">
        <v>224</v>
      </c>
      <c r="C18" s="28" t="s">
        <v>252</v>
      </c>
      <c r="D18" s="28" t="s">
        <v>25</v>
      </c>
      <c r="E18" s="29">
        <v>388.62</v>
      </c>
      <c r="F18" s="28" t="s">
        <v>272</v>
      </c>
      <c r="H18" s="30"/>
    </row>
    <row r="19" spans="1:8" x14ac:dyDescent="0.3">
      <c r="A19" s="27">
        <v>13</v>
      </c>
      <c r="B19" s="28" t="s">
        <v>225</v>
      </c>
      <c r="C19" s="28" t="s">
        <v>124</v>
      </c>
      <c r="D19" s="28" t="s">
        <v>264</v>
      </c>
      <c r="E19" s="29">
        <v>25.68</v>
      </c>
      <c r="F19" s="28" t="s">
        <v>274</v>
      </c>
      <c r="H19" s="30"/>
    </row>
    <row r="20" spans="1:8" x14ac:dyDescent="0.3">
      <c r="A20" s="27">
        <v>14</v>
      </c>
      <c r="B20" s="28" t="s">
        <v>226</v>
      </c>
      <c r="C20" s="28" t="s">
        <v>178</v>
      </c>
      <c r="D20" s="28" t="s">
        <v>25</v>
      </c>
      <c r="E20" s="29">
        <v>212.5</v>
      </c>
      <c r="F20" s="28" t="s">
        <v>275</v>
      </c>
      <c r="H20" s="30"/>
    </row>
    <row r="21" spans="1:8" x14ac:dyDescent="0.3">
      <c r="A21" s="27">
        <v>15</v>
      </c>
      <c r="B21" s="28" t="s">
        <v>227</v>
      </c>
      <c r="C21" s="28" t="s">
        <v>101</v>
      </c>
      <c r="D21" s="28" t="s">
        <v>265</v>
      </c>
      <c r="E21" s="29">
        <v>20</v>
      </c>
      <c r="F21" s="28" t="s">
        <v>276</v>
      </c>
      <c r="H21" s="30"/>
    </row>
    <row r="22" spans="1:8" x14ac:dyDescent="0.3">
      <c r="A22" s="27">
        <v>16</v>
      </c>
      <c r="B22" s="28" t="s">
        <v>97</v>
      </c>
      <c r="C22" s="28" t="s">
        <v>98</v>
      </c>
      <c r="D22" s="28" t="s">
        <v>10</v>
      </c>
      <c r="E22" s="29">
        <v>1.66</v>
      </c>
      <c r="F22" s="28" t="s">
        <v>277</v>
      </c>
      <c r="H22" s="30"/>
    </row>
    <row r="23" spans="1:8" x14ac:dyDescent="0.3">
      <c r="A23" s="27">
        <v>17</v>
      </c>
      <c r="B23" s="28" t="s">
        <v>228</v>
      </c>
      <c r="C23" s="28" t="s">
        <v>253</v>
      </c>
      <c r="D23" s="28" t="s">
        <v>25</v>
      </c>
      <c r="E23" s="29">
        <v>89.59</v>
      </c>
      <c r="F23" s="28" t="s">
        <v>277</v>
      </c>
      <c r="H23" s="30"/>
    </row>
    <row r="24" spans="1:8" x14ac:dyDescent="0.3">
      <c r="A24" s="27">
        <v>18</v>
      </c>
      <c r="B24" s="28" t="s">
        <v>229</v>
      </c>
      <c r="C24" s="28" t="s">
        <v>254</v>
      </c>
      <c r="D24" s="28" t="s">
        <v>25</v>
      </c>
      <c r="E24" s="29">
        <v>3125</v>
      </c>
      <c r="F24" s="28" t="s">
        <v>278</v>
      </c>
      <c r="H24" s="30"/>
    </row>
    <row r="25" spans="1:8" x14ac:dyDescent="0.3">
      <c r="A25" s="27">
        <v>19</v>
      </c>
      <c r="B25" s="28" t="s">
        <v>230</v>
      </c>
      <c r="C25" s="28" t="s">
        <v>255</v>
      </c>
      <c r="D25" s="28" t="s">
        <v>25</v>
      </c>
      <c r="E25" s="29">
        <v>81.25</v>
      </c>
      <c r="F25" s="28" t="s">
        <v>279</v>
      </c>
      <c r="H25" s="30"/>
    </row>
    <row r="26" spans="1:8" x14ac:dyDescent="0.3">
      <c r="A26" s="27">
        <v>20</v>
      </c>
      <c r="B26" s="28" t="s">
        <v>231</v>
      </c>
      <c r="C26" s="28" t="s">
        <v>256</v>
      </c>
      <c r="D26" s="28" t="s">
        <v>25</v>
      </c>
      <c r="E26" s="29">
        <v>520.66</v>
      </c>
      <c r="F26" s="28" t="s">
        <v>273</v>
      </c>
      <c r="H26" s="30"/>
    </row>
    <row r="27" spans="1:8" x14ac:dyDescent="0.3">
      <c r="A27" s="27">
        <v>21</v>
      </c>
      <c r="B27" s="28" t="s">
        <v>231</v>
      </c>
      <c r="C27" s="28" t="s">
        <v>256</v>
      </c>
      <c r="D27" s="28" t="s">
        <v>25</v>
      </c>
      <c r="E27" s="29">
        <v>4000</v>
      </c>
      <c r="F27" s="28" t="s">
        <v>273</v>
      </c>
      <c r="H27" s="30"/>
    </row>
    <row r="28" spans="1:8" x14ac:dyDescent="0.3">
      <c r="A28" s="27">
        <v>22</v>
      </c>
      <c r="B28" s="28" t="s">
        <v>232</v>
      </c>
      <c r="C28" s="28" t="s">
        <v>257</v>
      </c>
      <c r="D28" s="28" t="s">
        <v>25</v>
      </c>
      <c r="E28" s="29">
        <v>740.71</v>
      </c>
      <c r="F28" s="28" t="s">
        <v>280</v>
      </c>
      <c r="H28" s="30"/>
    </row>
    <row r="29" spans="1:8" x14ac:dyDescent="0.3">
      <c r="A29" s="27">
        <v>23</v>
      </c>
      <c r="B29" s="28" t="s">
        <v>233</v>
      </c>
      <c r="C29" s="28" t="s">
        <v>9</v>
      </c>
      <c r="D29" s="28" t="s">
        <v>10</v>
      </c>
      <c r="E29" s="29">
        <v>104.76</v>
      </c>
      <c r="F29" s="28" t="s">
        <v>274</v>
      </c>
      <c r="H29" s="30"/>
    </row>
    <row r="30" spans="1:8" x14ac:dyDescent="0.3">
      <c r="A30" s="27">
        <v>24</v>
      </c>
      <c r="B30" s="28" t="s">
        <v>234</v>
      </c>
      <c r="C30" s="28" t="s">
        <v>258</v>
      </c>
      <c r="D30" s="28" t="s">
        <v>25</v>
      </c>
      <c r="E30" s="29">
        <v>4.41</v>
      </c>
      <c r="F30" s="28" t="s">
        <v>281</v>
      </c>
      <c r="H30" s="30"/>
    </row>
    <row r="31" spans="1:8" x14ac:dyDescent="0.3">
      <c r="A31" s="27">
        <v>25</v>
      </c>
      <c r="B31" s="28" t="s">
        <v>235</v>
      </c>
      <c r="C31" s="28" t="s">
        <v>151</v>
      </c>
      <c r="D31" s="28" t="s">
        <v>25</v>
      </c>
      <c r="E31" s="29">
        <v>105.18</v>
      </c>
      <c r="F31" s="28" t="s">
        <v>282</v>
      </c>
      <c r="H31" s="30"/>
    </row>
    <row r="32" spans="1:8" x14ac:dyDescent="0.3">
      <c r="A32" s="27">
        <v>26</v>
      </c>
      <c r="B32" s="28" t="s">
        <v>236</v>
      </c>
      <c r="C32" s="28" t="s">
        <v>259</v>
      </c>
      <c r="D32" s="28" t="s">
        <v>25</v>
      </c>
      <c r="E32" s="29">
        <v>383.68</v>
      </c>
      <c r="F32" s="28" t="s">
        <v>276</v>
      </c>
      <c r="H32" s="30"/>
    </row>
    <row r="33" spans="1:8" x14ac:dyDescent="0.3">
      <c r="A33" s="27">
        <v>27</v>
      </c>
      <c r="B33" s="28" t="s">
        <v>237</v>
      </c>
      <c r="C33" s="28" t="s">
        <v>260</v>
      </c>
      <c r="D33" s="28" t="s">
        <v>25</v>
      </c>
      <c r="E33" s="29">
        <v>1698.9</v>
      </c>
      <c r="F33" s="28" t="s">
        <v>271</v>
      </c>
      <c r="H33" s="30"/>
    </row>
    <row r="34" spans="1:8" x14ac:dyDescent="0.3">
      <c r="A34" s="27">
        <v>28</v>
      </c>
      <c r="B34" s="28" t="s">
        <v>238</v>
      </c>
      <c r="C34" s="27">
        <v>27060811148</v>
      </c>
      <c r="D34" s="28" t="s">
        <v>25</v>
      </c>
      <c r="E34" s="29">
        <v>45.23</v>
      </c>
      <c r="F34" s="28" t="s">
        <v>276</v>
      </c>
      <c r="H34" s="30"/>
    </row>
    <row r="35" spans="1:8" x14ac:dyDescent="0.3">
      <c r="A35" s="27">
        <v>29</v>
      </c>
      <c r="B35" s="28" t="s">
        <v>239</v>
      </c>
      <c r="C35" s="27" t="s">
        <v>261</v>
      </c>
      <c r="D35" s="28" t="s">
        <v>25</v>
      </c>
      <c r="E35" s="29">
        <v>175.76</v>
      </c>
      <c r="F35" s="28" t="s">
        <v>273</v>
      </c>
      <c r="H35" s="30"/>
    </row>
    <row r="36" spans="1:8" x14ac:dyDescent="0.3">
      <c r="A36" s="27">
        <v>30</v>
      </c>
      <c r="B36" s="28" t="s">
        <v>240</v>
      </c>
      <c r="C36" s="27" t="s">
        <v>262</v>
      </c>
      <c r="D36" s="28" t="s">
        <v>25</v>
      </c>
      <c r="E36" s="29">
        <v>87.5</v>
      </c>
      <c r="F36" s="28" t="s">
        <v>273</v>
      </c>
      <c r="H36" s="30"/>
    </row>
    <row r="37" spans="1:8" x14ac:dyDescent="0.3">
      <c r="A37" s="27">
        <v>31</v>
      </c>
      <c r="B37" s="28" t="s">
        <v>241</v>
      </c>
      <c r="C37" s="27" t="s">
        <v>263</v>
      </c>
      <c r="D37" s="28" t="s">
        <v>25</v>
      </c>
      <c r="E37" s="29">
        <v>469.03</v>
      </c>
      <c r="F37" s="28" t="s">
        <v>273</v>
      </c>
      <c r="H37" s="30"/>
    </row>
    <row r="38" spans="1:8" x14ac:dyDescent="0.3">
      <c r="A38" s="27">
        <v>32</v>
      </c>
      <c r="B38" s="28" t="s">
        <v>242</v>
      </c>
      <c r="C38" s="27">
        <v>54437673648</v>
      </c>
      <c r="D38" s="28" t="s">
        <v>25</v>
      </c>
      <c r="E38" s="29">
        <v>11481.25</v>
      </c>
      <c r="F38" s="28" t="s">
        <v>273</v>
      </c>
      <c r="H38" s="30"/>
    </row>
    <row r="39" spans="1:8" x14ac:dyDescent="0.3">
      <c r="A39" s="27">
        <v>33</v>
      </c>
      <c r="B39" s="28" t="s">
        <v>243</v>
      </c>
      <c r="C39" s="28"/>
      <c r="D39" s="28"/>
      <c r="E39" s="29">
        <v>104.51</v>
      </c>
      <c r="F39" s="28" t="s">
        <v>278</v>
      </c>
      <c r="H39" s="30"/>
    </row>
    <row r="40" spans="1:8" x14ac:dyDescent="0.3">
      <c r="A40" s="27">
        <v>34</v>
      </c>
      <c r="B40" s="28" t="s">
        <v>244</v>
      </c>
      <c r="C40" s="28"/>
      <c r="D40" s="28"/>
      <c r="E40" s="29">
        <v>298.60000000000002</v>
      </c>
      <c r="F40" s="28" t="s">
        <v>278</v>
      </c>
      <c r="H40" s="30"/>
    </row>
    <row r="41" spans="1:8" x14ac:dyDescent="0.3">
      <c r="A41" s="27">
        <v>35</v>
      </c>
      <c r="B41" s="28" t="s">
        <v>245</v>
      </c>
      <c r="C41" s="28"/>
      <c r="D41" s="28"/>
      <c r="E41" s="29">
        <v>104.51</v>
      </c>
      <c r="F41" s="28" t="s">
        <v>278</v>
      </c>
      <c r="H41" s="30"/>
    </row>
    <row r="42" spans="1:8" x14ac:dyDescent="0.3">
      <c r="A42" s="27">
        <v>36</v>
      </c>
      <c r="B42" s="28" t="s">
        <v>246</v>
      </c>
      <c r="C42" s="28"/>
      <c r="D42" s="28"/>
      <c r="E42" s="29">
        <v>104.51</v>
      </c>
      <c r="F42" s="28" t="s">
        <v>278</v>
      </c>
      <c r="H42" s="30"/>
    </row>
    <row r="43" spans="1:8" x14ac:dyDescent="0.3">
      <c r="A43" s="27">
        <v>37</v>
      </c>
      <c r="B43" s="28" t="s">
        <v>247</v>
      </c>
      <c r="C43" s="28"/>
      <c r="D43" s="28"/>
      <c r="E43" s="29">
        <v>104.51</v>
      </c>
      <c r="F43" s="28" t="s">
        <v>278</v>
      </c>
      <c r="H43" s="30"/>
    </row>
    <row r="44" spans="1:8" x14ac:dyDescent="0.3">
      <c r="A44" s="27">
        <v>38</v>
      </c>
      <c r="B44" s="28" t="s">
        <v>248</v>
      </c>
      <c r="C44" s="28"/>
      <c r="D44" s="28"/>
      <c r="E44" s="29">
        <v>201.56</v>
      </c>
      <c r="F44" s="28" t="s">
        <v>278</v>
      </c>
      <c r="H44" s="30"/>
    </row>
    <row r="45" spans="1:8" x14ac:dyDescent="0.3">
      <c r="A45" s="40" t="s">
        <v>266</v>
      </c>
      <c r="B45" s="41"/>
      <c r="C45" s="41"/>
      <c r="D45" s="42"/>
      <c r="E45" s="31">
        <f>SUM(E7:E44)</f>
        <v>32709.10999999999</v>
      </c>
      <c r="F45" s="32"/>
    </row>
    <row r="47" spans="1:8" x14ac:dyDescent="0.3">
      <c r="A47" s="16" t="s">
        <v>288</v>
      </c>
    </row>
    <row r="48" spans="1:8" x14ac:dyDescent="0.3">
      <c r="E48" s="30"/>
    </row>
  </sheetData>
  <mergeCells count="2">
    <mergeCell ref="A5:F5"/>
    <mergeCell ref="A45:D4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A1:C15"/>
  <sheetViews>
    <sheetView showGridLines="0" workbookViewId="0">
      <selection activeCell="A6" sqref="A6:B6"/>
    </sheetView>
  </sheetViews>
  <sheetFormatPr defaultColWidth="9.109375" defaultRowHeight="13.8" x14ac:dyDescent="0.3"/>
  <cols>
    <col min="1" max="1" width="10" style="11" customWidth="1"/>
    <col min="2" max="2" width="78.109375" style="11" customWidth="1"/>
    <col min="3" max="3" width="21.21875" style="11" customWidth="1"/>
    <col min="4" max="16384" width="9.109375" style="11"/>
  </cols>
  <sheetData>
    <row r="1" spans="1:3" s="5" customFormat="1" ht="13.2" customHeight="1" x14ac:dyDescent="0.3">
      <c r="A1" s="2"/>
      <c r="B1" s="37" t="s">
        <v>209</v>
      </c>
      <c r="C1" s="4"/>
    </row>
    <row r="2" spans="1:3" s="5" customFormat="1" x14ac:dyDescent="0.3">
      <c r="A2" s="6"/>
      <c r="B2" s="7" t="s">
        <v>210</v>
      </c>
      <c r="C2" s="4"/>
    </row>
    <row r="3" spans="1:3" s="5" customFormat="1" x14ac:dyDescent="0.3">
      <c r="A3" s="8"/>
      <c r="B3" s="3" t="s">
        <v>207</v>
      </c>
      <c r="C3" s="4"/>
    </row>
    <row r="4" spans="1:3" s="5" customFormat="1" x14ac:dyDescent="0.3">
      <c r="A4" s="9"/>
      <c r="B4" s="3" t="s">
        <v>211</v>
      </c>
      <c r="C4" s="4"/>
    </row>
    <row r="5" spans="1:3" s="5" customFormat="1" x14ac:dyDescent="0.3">
      <c r="A5" s="49" t="s">
        <v>289</v>
      </c>
      <c r="B5" s="49"/>
      <c r="C5" s="49"/>
    </row>
    <row r="6" spans="1:3" s="10" customFormat="1" ht="20.399999999999999" customHeight="1" x14ac:dyDescent="0.3">
      <c r="A6" s="45" t="s">
        <v>283</v>
      </c>
      <c r="B6" s="51"/>
      <c r="C6" s="36" t="s">
        <v>213</v>
      </c>
    </row>
    <row r="7" spans="1:3" x14ac:dyDescent="0.3">
      <c r="A7" s="50" t="s">
        <v>284</v>
      </c>
      <c r="B7" s="43"/>
      <c r="C7" s="33">
        <v>172192.32</v>
      </c>
    </row>
    <row r="8" spans="1:3" x14ac:dyDescent="0.3">
      <c r="A8" s="43" t="s">
        <v>285</v>
      </c>
      <c r="B8" s="44"/>
      <c r="C8" s="33">
        <v>25750.87</v>
      </c>
    </row>
    <row r="9" spans="1:3" x14ac:dyDescent="0.3">
      <c r="A9" s="47" t="s">
        <v>286</v>
      </c>
      <c r="B9" s="48"/>
      <c r="C9" s="33">
        <v>4030.34</v>
      </c>
    </row>
    <row r="10" spans="1:3" x14ac:dyDescent="0.3">
      <c r="A10" s="43" t="s">
        <v>287</v>
      </c>
      <c r="B10" s="44"/>
      <c r="C10" s="34">
        <v>336</v>
      </c>
    </row>
    <row r="11" spans="1:3" x14ac:dyDescent="0.3">
      <c r="A11" s="45" t="s">
        <v>266</v>
      </c>
      <c r="B11" s="46"/>
      <c r="C11" s="35">
        <f>SUM(C7:C10)</f>
        <v>202309.53</v>
      </c>
    </row>
    <row r="13" spans="1:3" x14ac:dyDescent="0.3">
      <c r="A13" s="16"/>
    </row>
    <row r="14" spans="1:3" s="16" customFormat="1" x14ac:dyDescent="0.3">
      <c r="A14" s="16" t="s">
        <v>288</v>
      </c>
      <c r="C14" s="16" t="s">
        <v>293</v>
      </c>
    </row>
    <row r="15" spans="1:3" s="16" customFormat="1" x14ac:dyDescent="0.3">
      <c r="C15" s="30" t="s">
        <v>292</v>
      </c>
    </row>
  </sheetData>
  <mergeCells count="7">
    <mergeCell ref="A10:B10"/>
    <mergeCell ref="A11:B11"/>
    <mergeCell ref="A9:B9"/>
    <mergeCell ref="A5:C5"/>
    <mergeCell ref="A6:B6"/>
    <mergeCell ref="A7:B7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Korisnik</cp:lastModifiedBy>
  <dcterms:created xsi:type="dcterms:W3CDTF">2024-07-04T08:38:42Z</dcterms:created>
  <dcterms:modified xsi:type="dcterms:W3CDTF">2025-02-17T10:56:02Z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