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AppData\Local\Microsoft\Windows\INetCache\Content.Outlook\8ILRY3XM\"/>
    </mc:Choice>
  </mc:AlternateContent>
  <xr:revisionPtr revIDLastSave="0" documentId="13_ncr:1_{B15194C7-838D-46D8-A334-61FA2606A1B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Naslovnica" sheetId="2" r:id="rId1"/>
    <sheet name="Sažetak" sheetId="5" r:id="rId2"/>
    <sheet name="Račun prihoda i rashoda" sheetId="3" r:id="rId3"/>
    <sheet name="Račun financiranja" sheetId="4" r:id="rId4"/>
  </sheets>
  <externalReferences>
    <externalReference r:id="rId5"/>
  </externalReferences>
  <definedNames>
    <definedName name="_xlnm._FilterDatabase" localSheetId="2" hidden="1">'Račun prihoda i rashoda'!#REF!</definedName>
    <definedName name="_xlnm.Print_Titles" localSheetId="2">'Račun prihoda i rashoda'!#REF!</definedName>
    <definedName name="_xlnm.Print_Area" localSheetId="0">Naslovnica!$A$2:$G$32</definedName>
    <definedName name="_xlnm.Print_Area" localSheetId="1">Sažetak!$A$1:$J$37</definedName>
  </definedNames>
  <calcPr calcId="181029"/>
</workbook>
</file>

<file path=xl/calcChain.xml><?xml version="1.0" encoding="utf-8"?>
<calcChain xmlns="http://schemas.openxmlformats.org/spreadsheetml/2006/main">
  <c r="J9" i="5" l="1"/>
  <c r="J10" i="5"/>
  <c r="I8" i="5"/>
  <c r="I5" i="5"/>
  <c r="J6" i="5"/>
  <c r="J7" i="5"/>
  <c r="F34" i="5"/>
  <c r="G31" i="5" s="1"/>
  <c r="G34" i="5" s="1"/>
  <c r="H31" i="5" s="1"/>
  <c r="H34" i="5" s="1"/>
  <c r="I31" i="5" s="1"/>
  <c r="I34" i="5" s="1"/>
  <c r="J31" i="5" s="1"/>
  <c r="J34" i="5" s="1"/>
  <c r="J25" i="5"/>
  <c r="J26" i="5" s="1"/>
  <c r="I25" i="5"/>
  <c r="I26" i="5" s="1"/>
  <c r="H25" i="5"/>
  <c r="H26" i="5" s="1"/>
  <c r="G25" i="5"/>
  <c r="G26" i="5" s="1"/>
  <c r="F25" i="5"/>
  <c r="F26" i="5" s="1"/>
  <c r="G10" i="5"/>
  <c r="F10" i="5"/>
  <c r="G9" i="5"/>
  <c r="F9" i="5"/>
  <c r="H5" i="5"/>
  <c r="G7" i="5"/>
  <c r="F7" i="5"/>
  <c r="G6" i="5"/>
  <c r="F6" i="5"/>
  <c r="F5" i="5" s="1"/>
  <c r="D3" i="4"/>
  <c r="D4" i="4"/>
  <c r="D5" i="4"/>
  <c r="D6" i="4"/>
  <c r="D7" i="4"/>
  <c r="D8" i="4"/>
  <c r="D9" i="4"/>
  <c r="B10" i="4"/>
  <c r="C10" i="4"/>
  <c r="D11" i="4"/>
  <c r="D12" i="4"/>
  <c r="D13" i="4"/>
  <c r="D14" i="4"/>
  <c r="D15" i="4"/>
  <c r="D16" i="4"/>
  <c r="D17" i="4"/>
  <c r="B18" i="4"/>
  <c r="C18" i="4"/>
  <c r="D18" i="4" l="1"/>
  <c r="J5" i="5"/>
  <c r="J8" i="5"/>
  <c r="G5" i="5"/>
  <c r="I11" i="5"/>
  <c r="I19" i="5" s="1"/>
  <c r="F8" i="5"/>
  <c r="F11" i="5" s="1"/>
  <c r="F19" i="5" s="1"/>
  <c r="G8" i="5"/>
  <c r="G11" i="5" s="1"/>
  <c r="G19" i="5" s="1"/>
  <c r="H8" i="5"/>
  <c r="H11" i="5" s="1"/>
  <c r="D10" i="4"/>
  <c r="J11" i="5" l="1"/>
  <c r="H19" i="5"/>
  <c r="J19" i="5"/>
</calcChain>
</file>

<file path=xl/sharedStrings.xml><?xml version="1.0" encoding="utf-8"?>
<sst xmlns="http://schemas.openxmlformats.org/spreadsheetml/2006/main" count="518" uniqueCount="279">
  <si>
    <t>Oznaka</t>
  </si>
  <si>
    <t>Izvor: 31 Potpore za decentralizirane izdatke</t>
  </si>
  <si>
    <t>Izvor: 49 Pomoći iz državnog proračuna za plaće te ostale rashode za zaposlene</t>
  </si>
  <si>
    <t>Izvor: 11 Opći prihodi i primici</t>
  </si>
  <si>
    <t>Izvor: 55 Donacije i ostali namjenski prihodi proračunskih korisnika</t>
  </si>
  <si>
    <t>Izvor: 44 EU fondovi-pomoći</t>
  </si>
  <si>
    <t>Izvor: 42 Namjenske tekuće pomoći</t>
  </si>
  <si>
    <t>Izvor: 25 Vlastiti prihodi proračunskih korisnika</t>
  </si>
  <si>
    <t>Odstupanje</t>
  </si>
  <si>
    <t>SVEUKUPNO RASHODI</t>
  </si>
  <si>
    <t>SVEUKUPNO PRIHODI</t>
  </si>
  <si>
    <t>A. RAČUN PRIHODA I RASHODA</t>
  </si>
  <si>
    <t>Odstupanja</t>
  </si>
  <si>
    <t>RAČUN FINANCIRANJA KONSOLIDIRANOG PRORAČUNA za razdoblje od 01.01.2025. do 31.12.2025.</t>
  </si>
  <si>
    <t>A) SAŽETAK RAČUNA PRIHODA I RASHODA</t>
  </si>
  <si>
    <t>Izvršenje 2022.*</t>
  </si>
  <si>
    <t>Plan 2023.</t>
  </si>
  <si>
    <t>Proračun za 2025.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</si>
  <si>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</si>
  <si>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</si>
  <si>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</si>
  <si>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</si>
  <si>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</si>
  <si>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</si>
  <si>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</si>
  <si>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</si>
  <si>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</si>
  <si>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</si>
  <si>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</si>
  <si>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VIŠAK / MANJAK + NETO FINANCIRANJE</t>
  </si>
  <si>
    <t>C) PRENESENI VIŠAK ILI PRENESENI MANJAK I VIŠEGODIŠNJI PLAN URAVNOTEŽENJA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</si>
  <si>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</si>
  <si>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</si>
  <si>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</si>
  <si>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</si>
  <si>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</si>
  <si>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</si>
  <si>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</si>
  <si>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Rebalans I</t>
  </si>
  <si>
    <t>OSNOVNA ŠKOLA MARINA DRŽIĆA</t>
  </si>
  <si>
    <t>Volantina 6</t>
  </si>
  <si>
    <t>Dubrovnik</t>
  </si>
  <si>
    <t>OIB 77392284322</t>
  </si>
  <si>
    <t>REBALANS I. FINANCIJSKOG PLANA ZA 2025. GODINU</t>
  </si>
  <si>
    <t>Naziv</t>
  </si>
  <si>
    <t>Izvorni plan</t>
  </si>
  <si>
    <t>63</t>
  </si>
  <si>
    <t>Pomoći iz inozemstva (darovnice) i od subjekata unutar opće države</t>
  </si>
  <si>
    <t>63612</t>
  </si>
  <si>
    <t>Tekuće pomoći proračunskim korisnicima iz proračuna koji im nije nadležan</t>
  </si>
  <si>
    <t>Izvor: 49</t>
  </si>
  <si>
    <t>Pomoći iz državnog proračuna za plaće te ostale rashode za zaposlene</t>
  </si>
  <si>
    <t>Izvor: 55</t>
  </si>
  <si>
    <t>Donacije i ostali namjenski prihodi proračunskih korisnika</t>
  </si>
  <si>
    <t>63622</t>
  </si>
  <si>
    <t>Kapitalne pomoći iz državnog proračuna proračunskim korisnicima proračuna JLP(R)S</t>
  </si>
  <si>
    <t>64</t>
  </si>
  <si>
    <t>Prihodi od imovine</t>
  </si>
  <si>
    <t>64132</t>
  </si>
  <si>
    <t>Kamate na depozite po viđenju</t>
  </si>
  <si>
    <t>Izvor: 25</t>
  </si>
  <si>
    <t>Vlastiti prihodi proračunskih korisnika</t>
  </si>
  <si>
    <t>65</t>
  </si>
  <si>
    <t>Prihodi od upravnih  administrativnih pristojbi, pristojbi po posebnim propisima i naknada</t>
  </si>
  <si>
    <t>65264</t>
  </si>
  <si>
    <t>Sufinanciranje cijene usluge, participacije i slično</t>
  </si>
  <si>
    <t>65267</t>
  </si>
  <si>
    <t>Prihodi s naslova osiguranja, refundacije štete i totalne štete</t>
  </si>
  <si>
    <t>66</t>
  </si>
  <si>
    <t>Prihodi od prodaje proizvoda i robe te pruženih usluga i prihodi od donacija te povrati po protestiranim jamstvima</t>
  </si>
  <si>
    <t>66151</t>
  </si>
  <si>
    <t>Prihodi od pruženih usluga</t>
  </si>
  <si>
    <t>66311</t>
  </si>
  <si>
    <t>Tekuće donacije od fizičkih osoba</t>
  </si>
  <si>
    <t>Prihodi iz nadležnog proračuna i od HZZO-a temeljem ugovornih obveza</t>
  </si>
  <si>
    <t>Prihodi iz nadležnog proračuna</t>
  </si>
  <si>
    <t>Izvor: 11</t>
  </si>
  <si>
    <t>Opći prihodi i primici</t>
  </si>
  <si>
    <t>Izvor: 31</t>
  </si>
  <si>
    <t>Potpore za decentralizirane izdatke</t>
  </si>
  <si>
    <t>Izvor: 42</t>
  </si>
  <si>
    <t>Namjenske tekuće pomoći</t>
  </si>
  <si>
    <t>Izvor: 44</t>
  </si>
  <si>
    <t>EU fondovi-pomoći</t>
  </si>
  <si>
    <t xml:space="preserve"> SVEUKUPNO PRIHODI</t>
  </si>
  <si>
    <t>18054001</t>
  </si>
  <si>
    <t>MATERIJALNI I FINANCIJSKI RASHODI</t>
  </si>
  <si>
    <t>32</t>
  </si>
  <si>
    <t>Materijalni rashodi</t>
  </si>
  <si>
    <t>32111</t>
  </si>
  <si>
    <t>Dnevnice za službeni put u zemlji</t>
  </si>
  <si>
    <t>32113</t>
  </si>
  <si>
    <t>Naknade za smještaj na službenom putu u zemlji</t>
  </si>
  <si>
    <t>32115</t>
  </si>
  <si>
    <t>Naknade za prijevoz na službenom putu u zemlji</t>
  </si>
  <si>
    <t>32131</t>
  </si>
  <si>
    <t>Seminari, savjetovanja i simpoziji</t>
  </si>
  <si>
    <t>32211</t>
  </si>
  <si>
    <t>Uredski materijal</t>
  </si>
  <si>
    <t>32212</t>
  </si>
  <si>
    <t>Literatura (publikacije, časopisi, glasila, knjige i ostalo)</t>
  </si>
  <si>
    <t>32214</t>
  </si>
  <si>
    <t>Materijal i sredstva za čišćenje i održavanje</t>
  </si>
  <si>
    <t>32216</t>
  </si>
  <si>
    <t>Materijal za higijenske potrebe i njegu</t>
  </si>
  <si>
    <t>32219</t>
  </si>
  <si>
    <t>Ostali materijal za potrebe redovnog poslovanja</t>
  </si>
  <si>
    <t>32231</t>
  </si>
  <si>
    <t>Električna energija</t>
  </si>
  <si>
    <t>32234</t>
  </si>
  <si>
    <t>Motorni benzin i dizel gorivo</t>
  </si>
  <si>
    <t>32239</t>
  </si>
  <si>
    <t>Ostali materijali za proizvodnju energije (ugljen, drva, teško ulje)</t>
  </si>
  <si>
    <t>32241</t>
  </si>
  <si>
    <t>Materijal i dijelovi za tekuće i inveticijsko održavanje građevinskih objekata</t>
  </si>
  <si>
    <t>32242</t>
  </si>
  <si>
    <t>Materijal i dijelovi za tekuće i investicijsko održavanje postrojenja i opreme</t>
  </si>
  <si>
    <t>32244</t>
  </si>
  <si>
    <t>Ostali materijal i dijelovi za tekuće i investicijsko održavanje</t>
  </si>
  <si>
    <t>32251</t>
  </si>
  <si>
    <t>Sitni inventar</t>
  </si>
  <si>
    <t>32271</t>
  </si>
  <si>
    <t>Službena, radna i zaštitna odjeća i obuća</t>
  </si>
  <si>
    <t>32311</t>
  </si>
  <si>
    <t>Usluge telefona, telefaksa</t>
  </si>
  <si>
    <t>32313</t>
  </si>
  <si>
    <t>Poštarina (pisma, tiskanice i sl.)</t>
  </si>
  <si>
    <t>32319</t>
  </si>
  <si>
    <t>Ostale usluge za komunikaciju i prijevoz</t>
  </si>
  <si>
    <t>32321</t>
  </si>
  <si>
    <t>Usluge tekućeg i investicijskog održavanja građevinskih objekata</t>
  </si>
  <si>
    <t>32322</t>
  </si>
  <si>
    <t>Usluge tekućeg i investicijskog održavanja postrojenja i opreme</t>
  </si>
  <si>
    <t>32329</t>
  </si>
  <si>
    <t>Ostale usluge tekućeg i investicijskog održavanja</t>
  </si>
  <si>
    <t>32341</t>
  </si>
  <si>
    <t>Opskrba vodom</t>
  </si>
  <si>
    <t>32342</t>
  </si>
  <si>
    <t>Iznošenje i odvoz smeća</t>
  </si>
  <si>
    <t>32343</t>
  </si>
  <si>
    <t>Deratizacija i dezinsekcija</t>
  </si>
  <si>
    <t>32344</t>
  </si>
  <si>
    <t>Dimnjačarske i ekološke usluge</t>
  </si>
  <si>
    <t>32349</t>
  </si>
  <si>
    <t>Ostale komunalne usluge</t>
  </si>
  <si>
    <t>32361</t>
  </si>
  <si>
    <t>Obvezni i preventivni zdravstveni pregledi zaposlenika</t>
  </si>
  <si>
    <t>32369</t>
  </si>
  <si>
    <t>Ostale zdravstvene i veterinarske usluge</t>
  </si>
  <si>
    <t>32373</t>
  </si>
  <si>
    <t>Usluge odvjetnika i pravnog savjetovanja</t>
  </si>
  <si>
    <t>32379</t>
  </si>
  <si>
    <t>Ostale intelektualne usluge</t>
  </si>
  <si>
    <t>32381</t>
  </si>
  <si>
    <t>Usluge ažuriranja računalnih baza</t>
  </si>
  <si>
    <t>32389</t>
  </si>
  <si>
    <t>Ostale računalne usluge</t>
  </si>
  <si>
    <t>32391</t>
  </si>
  <si>
    <t>Grafičke i tiskarske usluge, usluge kopiranja i uvezivanja i slično</t>
  </si>
  <si>
    <t>32393</t>
  </si>
  <si>
    <t>Uređenje prostora</t>
  </si>
  <si>
    <t>32395</t>
  </si>
  <si>
    <t>USluge ćišćenja, pranja i sl.</t>
  </si>
  <si>
    <t>32399</t>
  </si>
  <si>
    <t>Ostale nespomenute usluge</t>
  </si>
  <si>
    <t>32922</t>
  </si>
  <si>
    <t>Premije osiguranja ostale imovine</t>
  </si>
  <si>
    <t>32931</t>
  </si>
  <si>
    <t>Reprezentacija</t>
  </si>
  <si>
    <t>32941</t>
  </si>
  <si>
    <t>Tuzemne članarine</t>
  </si>
  <si>
    <t>32952</t>
  </si>
  <si>
    <t>Sudske pristojbe</t>
  </si>
  <si>
    <t>32953</t>
  </si>
  <si>
    <t>Javnobilježničke pristojbe</t>
  </si>
  <si>
    <t>32959</t>
  </si>
  <si>
    <t>Ostale pristojbe i naknade</t>
  </si>
  <si>
    <t>32999</t>
  </si>
  <si>
    <t>Ostali nespomenuti rashodi poslovanja</t>
  </si>
  <si>
    <t>34</t>
  </si>
  <si>
    <t>Financijski rashodi</t>
  </si>
  <si>
    <t>34312</t>
  </si>
  <si>
    <t>Usluge platnog prometa</t>
  </si>
  <si>
    <t>34333</t>
  </si>
  <si>
    <t>Zatezne kamate iz poslovnih odnosa i drugo</t>
  </si>
  <si>
    <t>18054004</t>
  </si>
  <si>
    <t>REDOVNA DJELATNOST OSNOVNOG OBRAZOVANJA</t>
  </si>
  <si>
    <t>31</t>
  </si>
  <si>
    <t>Rashodi za zaposlene</t>
  </si>
  <si>
    <t>31111</t>
  </si>
  <si>
    <t>Plaće za zaposlene</t>
  </si>
  <si>
    <t>31131</t>
  </si>
  <si>
    <t>Plaće za prekovremeni rad</t>
  </si>
  <si>
    <t>31141</t>
  </si>
  <si>
    <t>Plaće za posebne uvjete rada</t>
  </si>
  <si>
    <t>31212</t>
  </si>
  <si>
    <t>Nagrade</t>
  </si>
  <si>
    <t>31213</t>
  </si>
  <si>
    <t>Darovi</t>
  </si>
  <si>
    <t>31214</t>
  </si>
  <si>
    <t>Otpremnine</t>
  </si>
  <si>
    <t>31215</t>
  </si>
  <si>
    <t>Naknade za bolest, invalidnost i smrtni slučaj</t>
  </si>
  <si>
    <t>31216</t>
  </si>
  <si>
    <t>Regres za godišnji odmor</t>
  </si>
  <si>
    <t>31219</t>
  </si>
  <si>
    <t>Ostali nenavedeni rashodi za zaposlene</t>
  </si>
  <si>
    <t>31321</t>
  </si>
  <si>
    <t>Doprinosi za obvezno zdravstveno osiguranje</t>
  </si>
  <si>
    <t>32121</t>
  </si>
  <si>
    <t>Naknade za prijevoz na posao i s posla</t>
  </si>
  <si>
    <t>32955</t>
  </si>
  <si>
    <t>Novčana naknada poslodavca zbog nezapošljavanja osoba s invaliditetom</t>
  </si>
  <si>
    <t>18055002</t>
  </si>
  <si>
    <t>OSTALI PROJEKTI U OSNOVNOM ŠKOLSTVU</t>
  </si>
  <si>
    <t>32394</t>
  </si>
  <si>
    <t>Usluge pri registraciji prijevoznih sredstava</t>
  </si>
  <si>
    <t>32396</t>
  </si>
  <si>
    <t>Usluge čuvanja imovine i osoba</t>
  </si>
  <si>
    <t>37</t>
  </si>
  <si>
    <t>Naknade građanima i kućanstvima na temelju osiguranja i druge naknade</t>
  </si>
  <si>
    <t>37221</t>
  </si>
  <si>
    <t>Sufinanciranje cijene prijevoza</t>
  </si>
  <si>
    <t>42</t>
  </si>
  <si>
    <t>Rashodi za nabavu proizvedene dugotrajne imovine</t>
  </si>
  <si>
    <t>42211</t>
  </si>
  <si>
    <t>Računala i računalna oprema</t>
  </si>
  <si>
    <t>42239</t>
  </si>
  <si>
    <t>Ostala oprema za održavanje i zaštitu</t>
  </si>
  <si>
    <t>32132</t>
  </si>
  <si>
    <t>Tečajevi i stručni ispiti</t>
  </si>
  <si>
    <t>32323</t>
  </si>
  <si>
    <t>Usluge tekućeg i investicijskog održavanja prijevoznih sredstava</t>
  </si>
  <si>
    <t>32363</t>
  </si>
  <si>
    <t>Laboratorijske usluge</t>
  </si>
  <si>
    <t>32412</t>
  </si>
  <si>
    <t>Naknade ostalih  troškova</t>
  </si>
  <si>
    <t>37219</t>
  </si>
  <si>
    <t>Ostale naknade iz proračuna u novcu</t>
  </si>
  <si>
    <t>38</t>
  </si>
  <si>
    <t>Rashodi za donacije, kazne, naknade šteta i kapitalne pomoći</t>
  </si>
  <si>
    <t>38129</t>
  </si>
  <si>
    <t>Ostale tekuće donacije u naravi</t>
  </si>
  <si>
    <t>18055006</t>
  </si>
  <si>
    <t>PRODUŽENI BORAVAK</t>
  </si>
  <si>
    <t>32224</t>
  </si>
  <si>
    <t>Namirnice</t>
  </si>
  <si>
    <t>32233</t>
  </si>
  <si>
    <t>Plin</t>
  </si>
  <si>
    <t>42273</t>
  </si>
  <si>
    <t>Oprema</t>
  </si>
  <si>
    <t>18055021</t>
  </si>
  <si>
    <t>TEKUĆE I INVESTICIJSKO ODRŽAVANJE IZNAD MINIMALNOG STANDARDA</t>
  </si>
  <si>
    <t>18055036</t>
  </si>
  <si>
    <t>ASISTENT U NASTAVI</t>
  </si>
  <si>
    <t>18055037</t>
  </si>
  <si>
    <t>SUFINANCIRANJE  ŠKOLSKOG ŠPORTA</t>
  </si>
  <si>
    <t>32372</t>
  </si>
  <si>
    <t>Ugovori o djelu</t>
  </si>
  <si>
    <t>18055039</t>
  </si>
  <si>
    <t>NABAVA ŠKOLSKIH UDŽBENIKA</t>
  </si>
  <si>
    <t>42411</t>
  </si>
  <si>
    <t>Knjige u knjižnici</t>
  </si>
  <si>
    <t>18055040</t>
  </si>
  <si>
    <t>SHEMA ŠKOLSKOG VOĆA</t>
  </si>
  <si>
    <t>18055043</t>
  </si>
  <si>
    <t>PREHRANA ZA UČENIKE U OSNOVNIM ŠKOLAMA</t>
  </si>
  <si>
    <t>18056002</t>
  </si>
  <si>
    <t>ŠKOLSKA OPREMA</t>
  </si>
  <si>
    <t>42212</t>
  </si>
  <si>
    <t>Uredski namještaj</t>
  </si>
  <si>
    <t>42261</t>
  </si>
  <si>
    <t>Sportska oprema</t>
  </si>
  <si>
    <t>18157001</t>
  </si>
  <si>
    <t>DNEVNI BORAVAK DJECE S POTEŠKOĆAMA</t>
  </si>
  <si>
    <t>SVEUKUPNO RASHODI I IZDACI</t>
  </si>
  <si>
    <t>Odsupanje</t>
  </si>
  <si>
    <t>Rebalans 1.</t>
  </si>
  <si>
    <t>Pečat i potpis: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</si>
</sst>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MS Sans Serif"/>
      <charset val="238"/>
    </font>
    <font>
      <sz val="10"/>
      <color theme="2" tint="-0.749992370372631"/>
      <name val="Calibri"/>
      <family val="2"/>
      <scheme val="minor"/>
    </font>
    <font>
      <b/>
      <sz val="10"/>
      <color theme="2" tint="-0.749992370372631"/>
      <name val="Calibri"/>
      <family val="2"/>
      <charset val="238"/>
      <scheme val="minor"/>
    </font>
    <font>
      <sz val="10"/>
      <color theme="2" tint="-0.749992370372631"/>
      <name val="Arial"/>
      <family val="2"/>
      <charset val="238"/>
    </font>
    <font>
      <b/>
      <sz val="15"/>
      <color theme="2" tint="-0.749992370372631"/>
      <name val="Arial"/>
      <family val="2"/>
      <charset val="238"/>
    </font>
    <font>
      <b/>
      <sz val="14"/>
      <color theme="2" tint="-0.749992370372631"/>
      <name val="Arial"/>
      <family val="2"/>
      <charset val="238"/>
    </font>
    <font>
      <sz val="11"/>
      <color theme="2" tint="-0.749992370372631"/>
      <name val="Calibri"/>
      <family val="2"/>
      <charset val="238"/>
      <scheme val="minor"/>
    </font>
    <font>
      <b/>
      <sz val="12"/>
      <color theme="2" tint="-0.749992370372631"/>
      <name val="Arial"/>
      <family val="2"/>
      <charset val="238"/>
    </font>
    <font>
      <sz val="12"/>
      <color theme="2" tint="-0.749992370372631"/>
      <name val="Calibri"/>
      <family val="2"/>
      <charset val="238"/>
      <scheme val="minor"/>
    </font>
    <font>
      <sz val="14"/>
      <color theme="2" tint="-0.749992370372631"/>
      <name val="Arial"/>
      <family val="2"/>
      <charset val="238"/>
    </font>
    <font>
      <b/>
      <sz val="11"/>
      <color theme="2" tint="-0.749992370372631"/>
      <name val="Calibri"/>
      <family val="2"/>
      <charset val="238"/>
      <scheme val="minor"/>
    </font>
    <font>
      <b/>
      <sz val="10"/>
      <color theme="2" tint="-0.749992370372631"/>
      <name val="Arial"/>
      <family val="2"/>
      <charset val="238"/>
    </font>
    <font>
      <sz val="12"/>
      <color theme="2" tint="-0.749992370372631"/>
      <name val="Arial"/>
      <family val="2"/>
      <charset val="238"/>
    </font>
    <font>
      <b/>
      <i/>
      <sz val="9"/>
      <color theme="2" tint="-0.749992370372631"/>
      <name val="Arial"/>
      <family val="2"/>
      <charset val="238"/>
    </font>
    <font>
      <b/>
      <sz val="12"/>
      <color theme="2" tint="-0.749992370372631"/>
      <name val="Calibri"/>
      <family val="2"/>
      <charset val="238"/>
    </font>
    <font>
      <sz val="10"/>
      <color theme="2" tint="-0.749992370372631"/>
      <name val="Calibri"/>
      <family val="2"/>
      <charset val="238"/>
    </font>
    <font>
      <b/>
      <sz val="11"/>
      <color theme="2" tint="-0.749992370372631"/>
      <name val="Calibri"/>
      <family val="2"/>
      <charset val="238"/>
    </font>
    <font>
      <sz val="11"/>
      <color theme="2" tint="-0.749992370372631"/>
      <name val="Calibri"/>
      <family val="2"/>
      <charset val="238"/>
    </font>
    <font>
      <b/>
      <i/>
      <sz val="11"/>
      <color theme="2" tint="-0.749992370372631"/>
      <name val="Calibri"/>
      <family val="2"/>
      <charset val="238"/>
    </font>
    <font>
      <b/>
      <sz val="11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</font>
    <font>
      <b/>
      <i/>
      <sz val="11"/>
      <color theme="2" tint="-0.74999237037263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06">
    <xf numFmtId="0" fontId="0" fillId="0" borderId="0" xfId="0"/>
    <xf numFmtId="0" fontId="20" fillId="0" borderId="0" xfId="42" applyFont="1" applyAlignment="1">
      <alignment horizontal="left" vertical="center"/>
    </xf>
    <xf numFmtId="0" fontId="19" fillId="0" borderId="0" xfId="42" applyFont="1" applyAlignment="1">
      <alignment horizontal="left" vertical="center"/>
    </xf>
    <xf numFmtId="4" fontId="19" fillId="0" borderId="0" xfId="42" applyNumberFormat="1" applyFont="1" applyAlignment="1">
      <alignment horizontal="right" vertical="center"/>
    </xf>
    <xf numFmtId="0" fontId="19" fillId="0" borderId="0" xfId="42" applyFont="1"/>
    <xf numFmtId="0" fontId="19" fillId="0" borderId="0" xfId="42" applyFont="1" applyAlignment="1">
      <alignment horizontal="left"/>
    </xf>
    <xf numFmtId="0" fontId="21" fillId="0" borderId="0" xfId="42" applyFont="1"/>
    <xf numFmtId="0" fontId="21" fillId="0" borderId="0" xfId="42" applyFont="1" applyAlignment="1">
      <alignment horizontal="center"/>
    </xf>
    <xf numFmtId="0" fontId="21" fillId="0" borderId="0" xfId="42" applyFont="1" applyAlignment="1">
      <alignment horizontal="right"/>
    </xf>
    <xf numFmtId="3" fontId="21" fillId="0" borderId="0" xfId="42" applyNumberFormat="1" applyFont="1"/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4" fillId="0" borderId="0" xfId="0" applyFont="1"/>
    <xf numFmtId="0" fontId="23" fillId="0" borderId="0" xfId="0" applyFont="1" applyAlignment="1">
      <alignment horizontal="left" wrapText="1"/>
    </xf>
    <xf numFmtId="0" fontId="27" fillId="0" borderId="0" xfId="0" applyFont="1" applyAlignment="1">
      <alignment wrapText="1"/>
    </xf>
    <xf numFmtId="0" fontId="23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right" vertical="center"/>
    </xf>
    <xf numFmtId="0" fontId="29" fillId="0" borderId="12" xfId="0" quotePrefix="1" applyFont="1" applyBorder="1" applyAlignment="1">
      <alignment horizontal="left" wrapText="1"/>
    </xf>
    <xf numFmtId="0" fontId="29" fillId="0" borderId="13" xfId="0" quotePrefix="1" applyFont="1" applyBorder="1" applyAlignment="1">
      <alignment horizontal="left" wrapText="1"/>
    </xf>
    <xf numFmtId="0" fontId="29" fillId="0" borderId="13" xfId="0" quotePrefix="1" applyFont="1" applyBorder="1" applyAlignment="1">
      <alignment horizontal="center" wrapText="1"/>
    </xf>
    <xf numFmtId="0" fontId="29" fillId="0" borderId="13" xfId="0" quotePrefix="1" applyFont="1" applyBorder="1" applyAlignment="1">
      <alignment horizontal="left"/>
    </xf>
    <xf numFmtId="0" fontId="29" fillId="34" borderId="14" xfId="0" applyFont="1" applyFill="1" applyBorder="1" applyAlignment="1">
      <alignment horizontal="center" vertical="center" wrapText="1"/>
    </xf>
    <xf numFmtId="4" fontId="29" fillId="0" borderId="14" xfId="0" applyNumberFormat="1" applyFont="1" applyBorder="1" applyAlignment="1">
      <alignment horizontal="right"/>
    </xf>
    <xf numFmtId="4" fontId="29" fillId="35" borderId="14" xfId="0" applyNumberFormat="1" applyFont="1" applyFill="1" applyBorder="1" applyAlignment="1">
      <alignment horizontal="right" wrapText="1"/>
    </xf>
    <xf numFmtId="0" fontId="27" fillId="0" borderId="0" xfId="0" applyFont="1" applyAlignment="1">
      <alignment horizontal="center" vertical="center" wrapText="1"/>
    </xf>
    <xf numFmtId="0" fontId="21" fillId="0" borderId="0" xfId="0" applyFont="1"/>
    <xf numFmtId="3" fontId="29" fillId="0" borderId="14" xfId="0" applyNumberFormat="1" applyFont="1" applyBorder="1" applyAlignment="1">
      <alignment horizontal="right"/>
    </xf>
    <xf numFmtId="3" fontId="29" fillId="35" borderId="14" xfId="0" applyNumberFormat="1" applyFont="1" applyFill="1" applyBorder="1" applyAlignment="1">
      <alignment horizontal="right"/>
    </xf>
    <xf numFmtId="0" fontId="23" fillId="0" borderId="0" xfId="0" quotePrefix="1" applyFont="1" applyAlignment="1">
      <alignment horizontal="center" vertical="center" wrapText="1"/>
    </xf>
    <xf numFmtId="3" fontId="29" fillId="36" borderId="12" xfId="0" quotePrefix="1" applyNumberFormat="1" applyFont="1" applyFill="1" applyBorder="1" applyAlignment="1">
      <alignment horizontal="right"/>
    </xf>
    <xf numFmtId="3" fontId="29" fillId="36" borderId="14" xfId="0" applyNumberFormat="1" applyFont="1" applyFill="1" applyBorder="1" applyAlignment="1">
      <alignment horizontal="right" wrapText="1"/>
    </xf>
    <xf numFmtId="4" fontId="29" fillId="35" borderId="12" xfId="0" quotePrefix="1" applyNumberFormat="1" applyFont="1" applyFill="1" applyBorder="1" applyAlignment="1">
      <alignment horizontal="right"/>
    </xf>
    <xf numFmtId="0" fontId="25" fillId="0" borderId="0" xfId="0" quotePrefix="1" applyFont="1" applyAlignment="1">
      <alignment horizontal="left" wrapText="1"/>
    </xf>
    <xf numFmtId="0" fontId="30" fillId="0" borderId="0" xfId="0" applyFont="1" applyAlignment="1">
      <alignment wrapText="1"/>
    </xf>
    <xf numFmtId="3" fontId="25" fillId="0" borderId="0" xfId="0" applyNumberFormat="1" applyFont="1" applyAlignment="1">
      <alignment horizontal="right"/>
    </xf>
    <xf numFmtId="3" fontId="29" fillId="35" borderId="12" xfId="0" quotePrefix="1" applyNumberFormat="1" applyFont="1" applyFill="1" applyBorder="1" applyAlignment="1">
      <alignment horizontal="right"/>
    </xf>
    <xf numFmtId="3" fontId="29" fillId="35" borderId="14" xfId="0" quotePrefix="1" applyNumberFormat="1" applyFont="1" applyFill="1" applyBorder="1" applyAlignment="1">
      <alignment horizontal="right"/>
    </xf>
    <xf numFmtId="0" fontId="28" fillId="0" borderId="0" xfId="0" applyFont="1" applyAlignment="1">
      <alignment horizontal="center"/>
    </xf>
    <xf numFmtId="4" fontId="24" fillId="0" borderId="0" xfId="0" applyNumberFormat="1" applyFont="1"/>
    <xf numFmtId="4" fontId="29" fillId="37" borderId="14" xfId="0" applyNumberFormat="1" applyFont="1" applyFill="1" applyBorder="1" applyAlignment="1">
      <alignment horizontal="right"/>
    </xf>
    <xf numFmtId="0" fontId="29" fillId="37" borderId="12" xfId="0" applyFont="1" applyFill="1" applyBorder="1" applyAlignment="1">
      <alignment horizontal="left" vertical="center"/>
    </xf>
    <xf numFmtId="0" fontId="21" fillId="37" borderId="13" xfId="0" applyFont="1" applyFill="1" applyBorder="1" applyAlignment="1">
      <alignment vertical="center"/>
    </xf>
    <xf numFmtId="4" fontId="29" fillId="37" borderId="14" xfId="0" applyNumberFormat="1" applyFont="1" applyFill="1" applyBorder="1" applyAlignment="1">
      <alignment horizontal="right" wrapText="1"/>
    </xf>
    <xf numFmtId="0" fontId="33" fillId="0" borderId="0" xfId="0" applyFont="1" applyAlignment="1">
      <alignment horizontal="left" indent="1"/>
    </xf>
    <xf numFmtId="0" fontId="35" fillId="33" borderId="10" xfId="0" applyFont="1" applyFill="1" applyBorder="1" applyAlignment="1">
      <alignment horizontal="left" wrapText="1" indent="3"/>
    </xf>
    <xf numFmtId="4" fontId="35" fillId="33" borderId="10" xfId="0" applyNumberFormat="1" applyFont="1" applyFill="1" applyBorder="1" applyAlignment="1">
      <alignment horizontal="right" wrapText="1" indent="1"/>
    </xf>
    <xf numFmtId="4" fontId="33" fillId="0" borderId="0" xfId="0" applyNumberFormat="1" applyFont="1" applyAlignment="1">
      <alignment horizontal="right" indent="1"/>
    </xf>
    <xf numFmtId="0" fontId="35" fillId="33" borderId="24" xfId="0" applyFont="1" applyFill="1" applyBorder="1" applyAlignment="1">
      <alignment horizontal="left" wrapText="1" indent="3"/>
    </xf>
    <xf numFmtId="4" fontId="35" fillId="33" borderId="24" xfId="0" applyNumberFormat="1" applyFont="1" applyFill="1" applyBorder="1" applyAlignment="1">
      <alignment horizontal="right" wrapText="1" indent="1"/>
    </xf>
    <xf numFmtId="0" fontId="34" fillId="0" borderId="14" xfId="0" applyFont="1" applyBorder="1" applyAlignment="1">
      <alignment horizontal="center" vertical="center" wrapText="1" indent="1"/>
    </xf>
    <xf numFmtId="4" fontId="34" fillId="0" borderId="14" xfId="0" applyNumberFormat="1" applyFont="1" applyBorder="1" applyAlignment="1">
      <alignment horizontal="right" vertical="center" wrapText="1" indent="1"/>
    </xf>
    <xf numFmtId="0" fontId="36" fillId="37" borderId="10" xfId="0" applyFont="1" applyFill="1" applyBorder="1" applyAlignment="1">
      <alignment horizontal="left" wrapText="1" indent="1"/>
    </xf>
    <xf numFmtId="4" fontId="36" fillId="37" borderId="10" xfId="0" applyNumberFormat="1" applyFont="1" applyFill="1" applyBorder="1" applyAlignment="1">
      <alignment horizontal="right" wrapText="1" indent="1"/>
    </xf>
    <xf numFmtId="0" fontId="38" fillId="0" borderId="0" xfId="0" applyFont="1"/>
    <xf numFmtId="0" fontId="38" fillId="0" borderId="14" xfId="0" applyFont="1" applyBorder="1"/>
    <xf numFmtId="3" fontId="38" fillId="0" borderId="14" xfId="0" applyNumberFormat="1" applyFont="1" applyBorder="1"/>
    <xf numFmtId="3" fontId="38" fillId="0" borderId="14" xfId="0" applyNumberFormat="1" applyFont="1" applyBorder="1" applyAlignment="1">
      <alignment horizontal="right"/>
    </xf>
    <xf numFmtId="0" fontId="38" fillId="0" borderId="14" xfId="0" applyFont="1" applyBorder="1" applyAlignment="1">
      <alignment horizontal="left"/>
    </xf>
    <xf numFmtId="0" fontId="37" fillId="37" borderId="14" xfId="0" applyFont="1" applyFill="1" applyBorder="1"/>
    <xf numFmtId="3" fontId="37" fillId="37" borderId="14" xfId="0" applyNumberFormat="1" applyFont="1" applyFill="1" applyBorder="1"/>
    <xf numFmtId="3" fontId="37" fillId="37" borderId="14" xfId="0" applyNumberFormat="1" applyFont="1" applyFill="1" applyBorder="1" applyAlignment="1">
      <alignment horizontal="right"/>
    </xf>
    <xf numFmtId="164" fontId="38" fillId="0" borderId="0" xfId="0" applyNumberFormat="1" applyFont="1"/>
    <xf numFmtId="0" fontId="40" fillId="0" borderId="14" xfId="0" applyFont="1" applyBorder="1"/>
    <xf numFmtId="3" fontId="40" fillId="0" borderId="14" xfId="0" applyNumberFormat="1" applyFont="1" applyBorder="1"/>
    <xf numFmtId="3" fontId="40" fillId="0" borderId="14" xfId="0" applyNumberFormat="1" applyFont="1" applyBorder="1" applyAlignment="1">
      <alignment horizontal="right"/>
    </xf>
    <xf numFmtId="0" fontId="40" fillId="0" borderId="0" xfId="0" applyFont="1"/>
    <xf numFmtId="0" fontId="39" fillId="37" borderId="25" xfId="0" applyFont="1" applyFill="1" applyBorder="1" applyAlignment="1">
      <alignment horizontal="center"/>
    </xf>
    <xf numFmtId="0" fontId="22" fillId="0" borderId="16" xfId="42" applyFont="1" applyBorder="1" applyAlignment="1">
      <alignment horizontal="center" vertical="center"/>
    </xf>
    <xf numFmtId="0" fontId="22" fillId="0" borderId="17" xfId="42" applyFont="1" applyBorder="1" applyAlignment="1">
      <alignment horizontal="center" vertical="center"/>
    </xf>
    <xf numFmtId="0" fontId="22" fillId="0" borderId="18" xfId="42" applyFont="1" applyBorder="1" applyAlignment="1">
      <alignment horizontal="center" vertical="center"/>
    </xf>
    <xf numFmtId="0" fontId="22" fillId="0" borderId="19" xfId="42" applyFont="1" applyBorder="1" applyAlignment="1">
      <alignment horizontal="center" vertical="center"/>
    </xf>
    <xf numFmtId="0" fontId="22" fillId="0" borderId="0" xfId="42" applyFont="1" applyBorder="1" applyAlignment="1">
      <alignment horizontal="center" vertical="center"/>
    </xf>
    <xf numFmtId="0" fontId="22" fillId="0" borderId="20" xfId="42" applyFont="1" applyBorder="1" applyAlignment="1">
      <alignment horizontal="center" vertical="center"/>
    </xf>
    <xf numFmtId="0" fontId="22" fillId="0" borderId="21" xfId="42" applyFont="1" applyBorder="1" applyAlignment="1">
      <alignment horizontal="center" vertical="center"/>
    </xf>
    <xf numFmtId="0" fontId="22" fillId="0" borderId="22" xfId="42" applyFont="1" applyBorder="1" applyAlignment="1">
      <alignment horizontal="center" vertical="center"/>
    </xf>
    <xf numFmtId="0" fontId="22" fillId="0" borderId="23" xfId="42" applyFont="1" applyBorder="1" applyAlignment="1">
      <alignment horizontal="center" vertical="center"/>
    </xf>
    <xf numFmtId="0" fontId="31" fillId="0" borderId="0" xfId="0" applyFont="1" applyAlignment="1">
      <alignment horizontal="left" wrapText="1"/>
    </xf>
    <xf numFmtId="0" fontId="31" fillId="0" borderId="0" xfId="0" applyFont="1" applyAlignment="1">
      <alignment wrapText="1"/>
    </xf>
    <xf numFmtId="0" fontId="25" fillId="0" borderId="0" xfId="0" applyFont="1" applyAlignment="1">
      <alignment horizontal="center" vertical="center" wrapText="1"/>
    </xf>
    <xf numFmtId="0" fontId="29" fillId="36" borderId="12" xfId="0" applyFont="1" applyFill="1" applyBorder="1" applyAlignment="1">
      <alignment horizontal="left" vertical="center" wrapText="1"/>
    </xf>
    <xf numFmtId="0" fontId="29" fillId="36" borderId="13" xfId="0" applyFont="1" applyFill="1" applyBorder="1" applyAlignment="1">
      <alignment horizontal="left" vertical="center" wrapText="1"/>
    </xf>
    <xf numFmtId="0" fontId="29" fillId="36" borderId="15" xfId="0" applyFont="1" applyFill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9" fillId="35" borderId="12" xfId="0" quotePrefix="1" applyFont="1" applyFill="1" applyBorder="1" applyAlignment="1">
      <alignment horizontal="left" vertical="center" wrapText="1"/>
    </xf>
    <xf numFmtId="0" fontId="21" fillId="35" borderId="13" xfId="0" applyFont="1" applyFill="1" applyBorder="1" applyAlignment="1">
      <alignment vertical="center" wrapText="1"/>
    </xf>
    <xf numFmtId="0" fontId="29" fillId="35" borderId="12" xfId="0" applyFont="1" applyFill="1" applyBorder="1" applyAlignment="1">
      <alignment horizontal="left" vertical="center" wrapText="1"/>
    </xf>
    <xf numFmtId="0" fontId="29" fillId="35" borderId="13" xfId="0" applyFont="1" applyFill="1" applyBorder="1" applyAlignment="1">
      <alignment horizontal="left" vertical="center" wrapText="1"/>
    </xf>
    <xf numFmtId="0" fontId="29" fillId="35" borderId="15" xfId="0" applyFont="1" applyFill="1" applyBorder="1" applyAlignment="1">
      <alignment horizontal="left" vertical="center" wrapText="1"/>
    </xf>
    <xf numFmtId="0" fontId="29" fillId="0" borderId="12" xfId="0" quotePrefix="1" applyFont="1" applyBorder="1" applyAlignment="1">
      <alignment horizontal="left" vertical="center" wrapText="1"/>
    </xf>
    <xf numFmtId="0" fontId="21" fillId="0" borderId="13" xfId="0" applyFont="1" applyBorder="1" applyAlignment="1">
      <alignment vertical="center" wrapText="1"/>
    </xf>
    <xf numFmtId="0" fontId="29" fillId="0" borderId="12" xfId="0" quotePrefix="1" applyFont="1" applyBorder="1" applyAlignment="1">
      <alignment horizontal="left" vertical="center"/>
    </xf>
    <xf numFmtId="0" fontId="21" fillId="0" borderId="13" xfId="0" applyFont="1" applyBorder="1" applyAlignment="1">
      <alignment vertical="center"/>
    </xf>
    <xf numFmtId="0" fontId="29" fillId="37" borderId="12" xfId="0" quotePrefix="1" applyFont="1" applyFill="1" applyBorder="1" applyAlignment="1">
      <alignment horizontal="left" vertical="center" wrapText="1"/>
    </xf>
    <xf numFmtId="0" fontId="21" fillId="37" borderId="13" xfId="0" applyFont="1" applyFill="1" applyBorder="1" applyAlignment="1">
      <alignment vertical="center" wrapText="1"/>
    </xf>
    <xf numFmtId="0" fontId="26" fillId="0" borderId="0" xfId="0" applyFont="1" applyAlignment="1">
      <alignment wrapText="1"/>
    </xf>
    <xf numFmtId="0" fontId="29" fillId="0" borderId="12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37" borderId="12" xfId="0" applyFont="1" applyFill="1" applyBorder="1" applyAlignment="1">
      <alignment horizontal="left" vertical="center" wrapText="1"/>
    </xf>
    <xf numFmtId="0" fontId="21" fillId="37" borderId="13" xfId="0" applyFont="1" applyFill="1" applyBorder="1" applyAlignment="1">
      <alignment vertical="center"/>
    </xf>
    <xf numFmtId="0" fontId="41" fillId="0" borderId="26" xfId="0" applyFont="1" applyBorder="1" applyAlignment="1">
      <alignment horizontal="center"/>
    </xf>
    <xf numFmtId="0" fontId="41" fillId="0" borderId="27" xfId="0" applyFont="1" applyBorder="1" applyAlignment="1">
      <alignment horizontal="center"/>
    </xf>
    <xf numFmtId="0" fontId="41" fillId="0" borderId="28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</cellXfs>
  <cellStyles count="43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 2" xfId="42" xr:uid="{00000000-0005-0000-0000-000025000000}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9</xdr:row>
      <xdr:rowOff>152400</xdr:rowOff>
    </xdr:from>
    <xdr:to>
      <xdr:col>6</xdr:col>
      <xdr:colOff>1089660</xdr:colOff>
      <xdr:row>31</xdr:row>
      <xdr:rowOff>106680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D39DAEC7-2A2B-49EC-AC89-9DBACF247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1531620"/>
          <a:ext cx="7452360" cy="36423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ijana/Documents/_____DOKUMENTI%202025/Financijski%20plan%202025/Financijski%20plan%20za%20%202025.%20godinu%20i%20projekcije%20plana%20za%202026.%20i%202027.%20godin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ca (2)"/>
      <sheetName val="Naslovnica"/>
      <sheetName val="SAŽETAK"/>
      <sheetName val=" Račun prihoda i rashoda"/>
      <sheetName val="Prihodi i rashodi po izvorima"/>
      <sheetName val="Rashodi prema funkcijskoj kl"/>
      <sheetName val="Račun financiranja"/>
      <sheetName val="POSEBNI DIO"/>
      <sheetName val="KONTROLE"/>
    </sheetNames>
    <sheetDataSet>
      <sheetData sheetId="0"/>
      <sheetData sheetId="1"/>
      <sheetData sheetId="2"/>
      <sheetData sheetId="3">
        <row r="10">
          <cell r="F10">
            <v>2888282.2299999995</v>
          </cell>
          <cell r="G10">
            <v>3693671</v>
          </cell>
        </row>
        <row r="28">
          <cell r="F28">
            <v>105.52</v>
          </cell>
          <cell r="G28">
            <v>70</v>
          </cell>
        </row>
        <row r="33">
          <cell r="F33">
            <v>1441.53</v>
          </cell>
          <cell r="G33">
            <v>7887</v>
          </cell>
          <cell r="H33">
            <v>0</v>
          </cell>
          <cell r="I33">
            <v>0</v>
          </cell>
          <cell r="J33">
            <v>0</v>
          </cell>
        </row>
        <row r="38">
          <cell r="F38">
            <v>2794032.9999999995</v>
          </cell>
          <cell r="G38">
            <v>3635172</v>
          </cell>
        </row>
        <row r="80">
          <cell r="F80">
            <v>87909.38</v>
          </cell>
          <cell r="G80">
            <v>66456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G11"/>
  <sheetViews>
    <sheetView showGridLines="0" tabSelected="1" topLeftCell="A2" zoomScaleNormal="100" zoomScaleSheetLayoutView="100" workbookViewId="0">
      <selection activeCell="A2" sqref="A2"/>
    </sheetView>
  </sheetViews>
  <sheetFormatPr defaultColWidth="11.44140625" defaultRowHeight="13.2" x14ac:dyDescent="0.25"/>
  <cols>
    <col min="1" max="1" width="4.33203125" style="6" customWidth="1"/>
    <col min="2" max="2" width="5.5546875" style="6" customWidth="1"/>
    <col min="3" max="3" width="5.33203125" style="7" customWidth="1"/>
    <col min="4" max="4" width="44.6640625" style="6" customWidth="1"/>
    <col min="5" max="5" width="15.88671875" style="6" bestFit="1" customWidth="1"/>
    <col min="6" max="6" width="17.33203125" style="6" customWidth="1"/>
    <col min="7" max="7" width="17" style="6" customWidth="1"/>
    <col min="8" max="8" width="11.44140625" style="6"/>
    <col min="9" max="9" width="16.33203125" style="6" bestFit="1" customWidth="1"/>
    <col min="10" max="10" width="21.6640625" style="6" bestFit="1" customWidth="1"/>
    <col min="11" max="255" width="11.44140625" style="6"/>
    <col min="256" max="257" width="4.33203125" style="6" customWidth="1"/>
    <col min="258" max="258" width="5.5546875" style="6" customWidth="1"/>
    <col min="259" max="259" width="5.33203125" style="6" customWidth="1"/>
    <col min="260" max="260" width="44.6640625" style="6" customWidth="1"/>
    <col min="261" max="261" width="15.88671875" style="6" bestFit="1" customWidth="1"/>
    <col min="262" max="262" width="17.33203125" style="6" customWidth="1"/>
    <col min="263" max="263" width="16.6640625" style="6" customWidth="1"/>
    <col min="264" max="264" width="11.44140625" style="6"/>
    <col min="265" max="265" width="16.33203125" style="6" bestFit="1" customWidth="1"/>
    <col min="266" max="266" width="21.6640625" style="6" bestFit="1" customWidth="1"/>
    <col min="267" max="511" width="11.44140625" style="6"/>
    <col min="512" max="513" width="4.33203125" style="6" customWidth="1"/>
    <col min="514" max="514" width="5.5546875" style="6" customWidth="1"/>
    <col min="515" max="515" width="5.33203125" style="6" customWidth="1"/>
    <col min="516" max="516" width="44.6640625" style="6" customWidth="1"/>
    <col min="517" max="517" width="15.88671875" style="6" bestFit="1" customWidth="1"/>
    <col min="518" max="518" width="17.33203125" style="6" customWidth="1"/>
    <col min="519" max="519" width="16.6640625" style="6" customWidth="1"/>
    <col min="520" max="520" width="11.44140625" style="6"/>
    <col min="521" max="521" width="16.33203125" style="6" bestFit="1" customWidth="1"/>
    <col min="522" max="522" width="21.6640625" style="6" bestFit="1" customWidth="1"/>
    <col min="523" max="767" width="11.44140625" style="6"/>
    <col min="768" max="769" width="4.33203125" style="6" customWidth="1"/>
    <col min="770" max="770" width="5.5546875" style="6" customWidth="1"/>
    <col min="771" max="771" width="5.33203125" style="6" customWidth="1"/>
    <col min="772" max="772" width="44.6640625" style="6" customWidth="1"/>
    <col min="773" max="773" width="15.88671875" style="6" bestFit="1" customWidth="1"/>
    <col min="774" max="774" width="17.33203125" style="6" customWidth="1"/>
    <col min="775" max="775" width="16.6640625" style="6" customWidth="1"/>
    <col min="776" max="776" width="11.44140625" style="6"/>
    <col min="777" max="777" width="16.33203125" style="6" bestFit="1" customWidth="1"/>
    <col min="778" max="778" width="21.6640625" style="6" bestFit="1" customWidth="1"/>
    <col min="779" max="1023" width="11.44140625" style="6"/>
    <col min="1024" max="1025" width="4.33203125" style="6" customWidth="1"/>
    <col min="1026" max="1026" width="5.5546875" style="6" customWidth="1"/>
    <col min="1027" max="1027" width="5.33203125" style="6" customWidth="1"/>
    <col min="1028" max="1028" width="44.6640625" style="6" customWidth="1"/>
    <col min="1029" max="1029" width="15.88671875" style="6" bestFit="1" customWidth="1"/>
    <col min="1030" max="1030" width="17.33203125" style="6" customWidth="1"/>
    <col min="1031" max="1031" width="16.6640625" style="6" customWidth="1"/>
    <col min="1032" max="1032" width="11.44140625" style="6"/>
    <col min="1033" max="1033" width="16.33203125" style="6" bestFit="1" customWidth="1"/>
    <col min="1034" max="1034" width="21.6640625" style="6" bestFit="1" customWidth="1"/>
    <col min="1035" max="1279" width="11.44140625" style="6"/>
    <col min="1280" max="1281" width="4.33203125" style="6" customWidth="1"/>
    <col min="1282" max="1282" width="5.5546875" style="6" customWidth="1"/>
    <col min="1283" max="1283" width="5.33203125" style="6" customWidth="1"/>
    <col min="1284" max="1284" width="44.6640625" style="6" customWidth="1"/>
    <col min="1285" max="1285" width="15.88671875" style="6" bestFit="1" customWidth="1"/>
    <col min="1286" max="1286" width="17.33203125" style="6" customWidth="1"/>
    <col min="1287" max="1287" width="16.6640625" style="6" customWidth="1"/>
    <col min="1288" max="1288" width="11.44140625" style="6"/>
    <col min="1289" max="1289" width="16.33203125" style="6" bestFit="1" customWidth="1"/>
    <col min="1290" max="1290" width="21.6640625" style="6" bestFit="1" customWidth="1"/>
    <col min="1291" max="1535" width="11.44140625" style="6"/>
    <col min="1536" max="1537" width="4.33203125" style="6" customWidth="1"/>
    <col min="1538" max="1538" width="5.5546875" style="6" customWidth="1"/>
    <col min="1539" max="1539" width="5.33203125" style="6" customWidth="1"/>
    <col min="1540" max="1540" width="44.6640625" style="6" customWidth="1"/>
    <col min="1541" max="1541" width="15.88671875" style="6" bestFit="1" customWidth="1"/>
    <col min="1542" max="1542" width="17.33203125" style="6" customWidth="1"/>
    <col min="1543" max="1543" width="16.6640625" style="6" customWidth="1"/>
    <col min="1544" max="1544" width="11.44140625" style="6"/>
    <col min="1545" max="1545" width="16.33203125" style="6" bestFit="1" customWidth="1"/>
    <col min="1546" max="1546" width="21.6640625" style="6" bestFit="1" customWidth="1"/>
    <col min="1547" max="1791" width="11.44140625" style="6"/>
    <col min="1792" max="1793" width="4.33203125" style="6" customWidth="1"/>
    <col min="1794" max="1794" width="5.5546875" style="6" customWidth="1"/>
    <col min="1795" max="1795" width="5.33203125" style="6" customWidth="1"/>
    <col min="1796" max="1796" width="44.6640625" style="6" customWidth="1"/>
    <col min="1797" max="1797" width="15.88671875" style="6" bestFit="1" customWidth="1"/>
    <col min="1798" max="1798" width="17.33203125" style="6" customWidth="1"/>
    <col min="1799" max="1799" width="16.6640625" style="6" customWidth="1"/>
    <col min="1800" max="1800" width="11.44140625" style="6"/>
    <col min="1801" max="1801" width="16.33203125" style="6" bestFit="1" customWidth="1"/>
    <col min="1802" max="1802" width="21.6640625" style="6" bestFit="1" customWidth="1"/>
    <col min="1803" max="2047" width="11.44140625" style="6"/>
    <col min="2048" max="2049" width="4.33203125" style="6" customWidth="1"/>
    <col min="2050" max="2050" width="5.5546875" style="6" customWidth="1"/>
    <col min="2051" max="2051" width="5.33203125" style="6" customWidth="1"/>
    <col min="2052" max="2052" width="44.6640625" style="6" customWidth="1"/>
    <col min="2053" max="2053" width="15.88671875" style="6" bestFit="1" customWidth="1"/>
    <col min="2054" max="2054" width="17.33203125" style="6" customWidth="1"/>
    <col min="2055" max="2055" width="16.6640625" style="6" customWidth="1"/>
    <col min="2056" max="2056" width="11.44140625" style="6"/>
    <col min="2057" max="2057" width="16.33203125" style="6" bestFit="1" customWidth="1"/>
    <col min="2058" max="2058" width="21.6640625" style="6" bestFit="1" customWidth="1"/>
    <col min="2059" max="2303" width="11.44140625" style="6"/>
    <col min="2304" max="2305" width="4.33203125" style="6" customWidth="1"/>
    <col min="2306" max="2306" width="5.5546875" style="6" customWidth="1"/>
    <col min="2307" max="2307" width="5.33203125" style="6" customWidth="1"/>
    <col min="2308" max="2308" width="44.6640625" style="6" customWidth="1"/>
    <col min="2309" max="2309" width="15.88671875" style="6" bestFit="1" customWidth="1"/>
    <col min="2310" max="2310" width="17.33203125" style="6" customWidth="1"/>
    <col min="2311" max="2311" width="16.6640625" style="6" customWidth="1"/>
    <col min="2312" max="2312" width="11.44140625" style="6"/>
    <col min="2313" max="2313" width="16.33203125" style="6" bestFit="1" customWidth="1"/>
    <col min="2314" max="2314" width="21.6640625" style="6" bestFit="1" customWidth="1"/>
    <col min="2315" max="2559" width="11.44140625" style="6"/>
    <col min="2560" max="2561" width="4.33203125" style="6" customWidth="1"/>
    <col min="2562" max="2562" width="5.5546875" style="6" customWidth="1"/>
    <col min="2563" max="2563" width="5.33203125" style="6" customWidth="1"/>
    <col min="2564" max="2564" width="44.6640625" style="6" customWidth="1"/>
    <col min="2565" max="2565" width="15.88671875" style="6" bestFit="1" customWidth="1"/>
    <col min="2566" max="2566" width="17.33203125" style="6" customWidth="1"/>
    <col min="2567" max="2567" width="16.6640625" style="6" customWidth="1"/>
    <col min="2568" max="2568" width="11.44140625" style="6"/>
    <col min="2569" max="2569" width="16.33203125" style="6" bestFit="1" customWidth="1"/>
    <col min="2570" max="2570" width="21.6640625" style="6" bestFit="1" customWidth="1"/>
    <col min="2571" max="2815" width="11.44140625" style="6"/>
    <col min="2816" max="2817" width="4.33203125" style="6" customWidth="1"/>
    <col min="2818" max="2818" width="5.5546875" style="6" customWidth="1"/>
    <col min="2819" max="2819" width="5.33203125" style="6" customWidth="1"/>
    <col min="2820" max="2820" width="44.6640625" style="6" customWidth="1"/>
    <col min="2821" max="2821" width="15.88671875" style="6" bestFit="1" customWidth="1"/>
    <col min="2822" max="2822" width="17.33203125" style="6" customWidth="1"/>
    <col min="2823" max="2823" width="16.6640625" style="6" customWidth="1"/>
    <col min="2824" max="2824" width="11.44140625" style="6"/>
    <col min="2825" max="2825" width="16.33203125" style="6" bestFit="1" customWidth="1"/>
    <col min="2826" max="2826" width="21.6640625" style="6" bestFit="1" customWidth="1"/>
    <col min="2827" max="3071" width="11.44140625" style="6"/>
    <col min="3072" max="3073" width="4.33203125" style="6" customWidth="1"/>
    <col min="3074" max="3074" width="5.5546875" style="6" customWidth="1"/>
    <col min="3075" max="3075" width="5.33203125" style="6" customWidth="1"/>
    <col min="3076" max="3076" width="44.6640625" style="6" customWidth="1"/>
    <col min="3077" max="3077" width="15.88671875" style="6" bestFit="1" customWidth="1"/>
    <col min="3078" max="3078" width="17.33203125" style="6" customWidth="1"/>
    <col min="3079" max="3079" width="16.6640625" style="6" customWidth="1"/>
    <col min="3080" max="3080" width="11.44140625" style="6"/>
    <col min="3081" max="3081" width="16.33203125" style="6" bestFit="1" customWidth="1"/>
    <col min="3082" max="3082" width="21.6640625" style="6" bestFit="1" customWidth="1"/>
    <col min="3083" max="3327" width="11.44140625" style="6"/>
    <col min="3328" max="3329" width="4.33203125" style="6" customWidth="1"/>
    <col min="3330" max="3330" width="5.5546875" style="6" customWidth="1"/>
    <col min="3331" max="3331" width="5.33203125" style="6" customWidth="1"/>
    <col min="3332" max="3332" width="44.6640625" style="6" customWidth="1"/>
    <col min="3333" max="3333" width="15.88671875" style="6" bestFit="1" customWidth="1"/>
    <col min="3334" max="3334" width="17.33203125" style="6" customWidth="1"/>
    <col min="3335" max="3335" width="16.6640625" style="6" customWidth="1"/>
    <col min="3336" max="3336" width="11.44140625" style="6"/>
    <col min="3337" max="3337" width="16.33203125" style="6" bestFit="1" customWidth="1"/>
    <col min="3338" max="3338" width="21.6640625" style="6" bestFit="1" customWidth="1"/>
    <col min="3339" max="3583" width="11.44140625" style="6"/>
    <col min="3584" max="3585" width="4.33203125" style="6" customWidth="1"/>
    <col min="3586" max="3586" width="5.5546875" style="6" customWidth="1"/>
    <col min="3587" max="3587" width="5.33203125" style="6" customWidth="1"/>
    <col min="3588" max="3588" width="44.6640625" style="6" customWidth="1"/>
    <col min="3589" max="3589" width="15.88671875" style="6" bestFit="1" customWidth="1"/>
    <col min="3590" max="3590" width="17.33203125" style="6" customWidth="1"/>
    <col min="3591" max="3591" width="16.6640625" style="6" customWidth="1"/>
    <col min="3592" max="3592" width="11.44140625" style="6"/>
    <col min="3593" max="3593" width="16.33203125" style="6" bestFit="1" customWidth="1"/>
    <col min="3594" max="3594" width="21.6640625" style="6" bestFit="1" customWidth="1"/>
    <col min="3595" max="3839" width="11.44140625" style="6"/>
    <col min="3840" max="3841" width="4.33203125" style="6" customWidth="1"/>
    <col min="3842" max="3842" width="5.5546875" style="6" customWidth="1"/>
    <col min="3843" max="3843" width="5.33203125" style="6" customWidth="1"/>
    <col min="3844" max="3844" width="44.6640625" style="6" customWidth="1"/>
    <col min="3845" max="3845" width="15.88671875" style="6" bestFit="1" customWidth="1"/>
    <col min="3846" max="3846" width="17.33203125" style="6" customWidth="1"/>
    <col min="3847" max="3847" width="16.6640625" style="6" customWidth="1"/>
    <col min="3848" max="3848" width="11.44140625" style="6"/>
    <col min="3849" max="3849" width="16.33203125" style="6" bestFit="1" customWidth="1"/>
    <col min="3850" max="3850" width="21.6640625" style="6" bestFit="1" customWidth="1"/>
    <col min="3851" max="4095" width="11.44140625" style="6"/>
    <col min="4096" max="4097" width="4.33203125" style="6" customWidth="1"/>
    <col min="4098" max="4098" width="5.5546875" style="6" customWidth="1"/>
    <col min="4099" max="4099" width="5.33203125" style="6" customWidth="1"/>
    <col min="4100" max="4100" width="44.6640625" style="6" customWidth="1"/>
    <col min="4101" max="4101" width="15.88671875" style="6" bestFit="1" customWidth="1"/>
    <col min="4102" max="4102" width="17.33203125" style="6" customWidth="1"/>
    <col min="4103" max="4103" width="16.6640625" style="6" customWidth="1"/>
    <col min="4104" max="4104" width="11.44140625" style="6"/>
    <col min="4105" max="4105" width="16.33203125" style="6" bestFit="1" customWidth="1"/>
    <col min="4106" max="4106" width="21.6640625" style="6" bestFit="1" customWidth="1"/>
    <col min="4107" max="4351" width="11.44140625" style="6"/>
    <col min="4352" max="4353" width="4.33203125" style="6" customWidth="1"/>
    <col min="4354" max="4354" width="5.5546875" style="6" customWidth="1"/>
    <col min="4355" max="4355" width="5.33203125" style="6" customWidth="1"/>
    <col min="4356" max="4356" width="44.6640625" style="6" customWidth="1"/>
    <col min="4357" max="4357" width="15.88671875" style="6" bestFit="1" customWidth="1"/>
    <col min="4358" max="4358" width="17.33203125" style="6" customWidth="1"/>
    <col min="4359" max="4359" width="16.6640625" style="6" customWidth="1"/>
    <col min="4360" max="4360" width="11.44140625" style="6"/>
    <col min="4361" max="4361" width="16.33203125" style="6" bestFit="1" customWidth="1"/>
    <col min="4362" max="4362" width="21.6640625" style="6" bestFit="1" customWidth="1"/>
    <col min="4363" max="4607" width="11.44140625" style="6"/>
    <col min="4608" max="4609" width="4.33203125" style="6" customWidth="1"/>
    <col min="4610" max="4610" width="5.5546875" style="6" customWidth="1"/>
    <col min="4611" max="4611" width="5.33203125" style="6" customWidth="1"/>
    <col min="4612" max="4612" width="44.6640625" style="6" customWidth="1"/>
    <col min="4613" max="4613" width="15.88671875" style="6" bestFit="1" customWidth="1"/>
    <col min="4614" max="4614" width="17.33203125" style="6" customWidth="1"/>
    <col min="4615" max="4615" width="16.6640625" style="6" customWidth="1"/>
    <col min="4616" max="4616" width="11.44140625" style="6"/>
    <col min="4617" max="4617" width="16.33203125" style="6" bestFit="1" customWidth="1"/>
    <col min="4618" max="4618" width="21.6640625" style="6" bestFit="1" customWidth="1"/>
    <col min="4619" max="4863" width="11.44140625" style="6"/>
    <col min="4864" max="4865" width="4.33203125" style="6" customWidth="1"/>
    <col min="4866" max="4866" width="5.5546875" style="6" customWidth="1"/>
    <col min="4867" max="4867" width="5.33203125" style="6" customWidth="1"/>
    <col min="4868" max="4868" width="44.6640625" style="6" customWidth="1"/>
    <col min="4869" max="4869" width="15.88671875" style="6" bestFit="1" customWidth="1"/>
    <col min="4870" max="4870" width="17.33203125" style="6" customWidth="1"/>
    <col min="4871" max="4871" width="16.6640625" style="6" customWidth="1"/>
    <col min="4872" max="4872" width="11.44140625" style="6"/>
    <col min="4873" max="4873" width="16.33203125" style="6" bestFit="1" customWidth="1"/>
    <col min="4874" max="4874" width="21.6640625" style="6" bestFit="1" customWidth="1"/>
    <col min="4875" max="5119" width="11.44140625" style="6"/>
    <col min="5120" max="5121" width="4.33203125" style="6" customWidth="1"/>
    <col min="5122" max="5122" width="5.5546875" style="6" customWidth="1"/>
    <col min="5123" max="5123" width="5.33203125" style="6" customWidth="1"/>
    <col min="5124" max="5124" width="44.6640625" style="6" customWidth="1"/>
    <col min="5125" max="5125" width="15.88671875" style="6" bestFit="1" customWidth="1"/>
    <col min="5126" max="5126" width="17.33203125" style="6" customWidth="1"/>
    <col min="5127" max="5127" width="16.6640625" style="6" customWidth="1"/>
    <col min="5128" max="5128" width="11.44140625" style="6"/>
    <col min="5129" max="5129" width="16.33203125" style="6" bestFit="1" customWidth="1"/>
    <col min="5130" max="5130" width="21.6640625" style="6" bestFit="1" customWidth="1"/>
    <col min="5131" max="5375" width="11.44140625" style="6"/>
    <col min="5376" max="5377" width="4.33203125" style="6" customWidth="1"/>
    <col min="5378" max="5378" width="5.5546875" style="6" customWidth="1"/>
    <col min="5379" max="5379" width="5.33203125" style="6" customWidth="1"/>
    <col min="5380" max="5380" width="44.6640625" style="6" customWidth="1"/>
    <col min="5381" max="5381" width="15.88671875" style="6" bestFit="1" customWidth="1"/>
    <col min="5382" max="5382" width="17.33203125" style="6" customWidth="1"/>
    <col min="5383" max="5383" width="16.6640625" style="6" customWidth="1"/>
    <col min="5384" max="5384" width="11.44140625" style="6"/>
    <col min="5385" max="5385" width="16.33203125" style="6" bestFit="1" customWidth="1"/>
    <col min="5386" max="5386" width="21.6640625" style="6" bestFit="1" customWidth="1"/>
    <col min="5387" max="5631" width="11.44140625" style="6"/>
    <col min="5632" max="5633" width="4.33203125" style="6" customWidth="1"/>
    <col min="5634" max="5634" width="5.5546875" style="6" customWidth="1"/>
    <col min="5635" max="5635" width="5.33203125" style="6" customWidth="1"/>
    <col min="5636" max="5636" width="44.6640625" style="6" customWidth="1"/>
    <col min="5637" max="5637" width="15.88671875" style="6" bestFit="1" customWidth="1"/>
    <col min="5638" max="5638" width="17.33203125" style="6" customWidth="1"/>
    <col min="5639" max="5639" width="16.6640625" style="6" customWidth="1"/>
    <col min="5640" max="5640" width="11.44140625" style="6"/>
    <col min="5641" max="5641" width="16.33203125" style="6" bestFit="1" customWidth="1"/>
    <col min="5642" max="5642" width="21.6640625" style="6" bestFit="1" customWidth="1"/>
    <col min="5643" max="5887" width="11.44140625" style="6"/>
    <col min="5888" max="5889" width="4.33203125" style="6" customWidth="1"/>
    <col min="5890" max="5890" width="5.5546875" style="6" customWidth="1"/>
    <col min="5891" max="5891" width="5.33203125" style="6" customWidth="1"/>
    <col min="5892" max="5892" width="44.6640625" style="6" customWidth="1"/>
    <col min="5893" max="5893" width="15.88671875" style="6" bestFit="1" customWidth="1"/>
    <col min="5894" max="5894" width="17.33203125" style="6" customWidth="1"/>
    <col min="5895" max="5895" width="16.6640625" style="6" customWidth="1"/>
    <col min="5896" max="5896" width="11.44140625" style="6"/>
    <col min="5897" max="5897" width="16.33203125" style="6" bestFit="1" customWidth="1"/>
    <col min="5898" max="5898" width="21.6640625" style="6" bestFit="1" customWidth="1"/>
    <col min="5899" max="6143" width="11.44140625" style="6"/>
    <col min="6144" max="6145" width="4.33203125" style="6" customWidth="1"/>
    <col min="6146" max="6146" width="5.5546875" style="6" customWidth="1"/>
    <col min="6147" max="6147" width="5.33203125" style="6" customWidth="1"/>
    <col min="6148" max="6148" width="44.6640625" style="6" customWidth="1"/>
    <col min="6149" max="6149" width="15.88671875" style="6" bestFit="1" customWidth="1"/>
    <col min="6150" max="6150" width="17.33203125" style="6" customWidth="1"/>
    <col min="6151" max="6151" width="16.6640625" style="6" customWidth="1"/>
    <col min="6152" max="6152" width="11.44140625" style="6"/>
    <col min="6153" max="6153" width="16.33203125" style="6" bestFit="1" customWidth="1"/>
    <col min="6154" max="6154" width="21.6640625" style="6" bestFit="1" customWidth="1"/>
    <col min="6155" max="6399" width="11.44140625" style="6"/>
    <col min="6400" max="6401" width="4.33203125" style="6" customWidth="1"/>
    <col min="6402" max="6402" width="5.5546875" style="6" customWidth="1"/>
    <col min="6403" max="6403" width="5.33203125" style="6" customWidth="1"/>
    <col min="6404" max="6404" width="44.6640625" style="6" customWidth="1"/>
    <col min="6405" max="6405" width="15.88671875" style="6" bestFit="1" customWidth="1"/>
    <col min="6406" max="6406" width="17.33203125" style="6" customWidth="1"/>
    <col min="6407" max="6407" width="16.6640625" style="6" customWidth="1"/>
    <col min="6408" max="6408" width="11.44140625" style="6"/>
    <col min="6409" max="6409" width="16.33203125" style="6" bestFit="1" customWidth="1"/>
    <col min="6410" max="6410" width="21.6640625" style="6" bestFit="1" customWidth="1"/>
    <col min="6411" max="6655" width="11.44140625" style="6"/>
    <col min="6656" max="6657" width="4.33203125" style="6" customWidth="1"/>
    <col min="6658" max="6658" width="5.5546875" style="6" customWidth="1"/>
    <col min="6659" max="6659" width="5.33203125" style="6" customWidth="1"/>
    <col min="6660" max="6660" width="44.6640625" style="6" customWidth="1"/>
    <col min="6661" max="6661" width="15.88671875" style="6" bestFit="1" customWidth="1"/>
    <col min="6662" max="6662" width="17.33203125" style="6" customWidth="1"/>
    <col min="6663" max="6663" width="16.6640625" style="6" customWidth="1"/>
    <col min="6664" max="6664" width="11.44140625" style="6"/>
    <col min="6665" max="6665" width="16.33203125" style="6" bestFit="1" customWidth="1"/>
    <col min="6666" max="6666" width="21.6640625" style="6" bestFit="1" customWidth="1"/>
    <col min="6667" max="6911" width="11.44140625" style="6"/>
    <col min="6912" max="6913" width="4.33203125" style="6" customWidth="1"/>
    <col min="6914" max="6914" width="5.5546875" style="6" customWidth="1"/>
    <col min="6915" max="6915" width="5.33203125" style="6" customWidth="1"/>
    <col min="6916" max="6916" width="44.6640625" style="6" customWidth="1"/>
    <col min="6917" max="6917" width="15.88671875" style="6" bestFit="1" customWidth="1"/>
    <col min="6918" max="6918" width="17.33203125" style="6" customWidth="1"/>
    <col min="6919" max="6919" width="16.6640625" style="6" customWidth="1"/>
    <col min="6920" max="6920" width="11.44140625" style="6"/>
    <col min="6921" max="6921" width="16.33203125" style="6" bestFit="1" customWidth="1"/>
    <col min="6922" max="6922" width="21.6640625" style="6" bestFit="1" customWidth="1"/>
    <col min="6923" max="7167" width="11.44140625" style="6"/>
    <col min="7168" max="7169" width="4.33203125" style="6" customWidth="1"/>
    <col min="7170" max="7170" width="5.5546875" style="6" customWidth="1"/>
    <col min="7171" max="7171" width="5.33203125" style="6" customWidth="1"/>
    <col min="7172" max="7172" width="44.6640625" style="6" customWidth="1"/>
    <col min="7173" max="7173" width="15.88671875" style="6" bestFit="1" customWidth="1"/>
    <col min="7174" max="7174" width="17.33203125" style="6" customWidth="1"/>
    <col min="7175" max="7175" width="16.6640625" style="6" customWidth="1"/>
    <col min="7176" max="7176" width="11.44140625" style="6"/>
    <col min="7177" max="7177" width="16.33203125" style="6" bestFit="1" customWidth="1"/>
    <col min="7178" max="7178" width="21.6640625" style="6" bestFit="1" customWidth="1"/>
    <col min="7179" max="7423" width="11.44140625" style="6"/>
    <col min="7424" max="7425" width="4.33203125" style="6" customWidth="1"/>
    <col min="7426" max="7426" width="5.5546875" style="6" customWidth="1"/>
    <col min="7427" max="7427" width="5.33203125" style="6" customWidth="1"/>
    <col min="7428" max="7428" width="44.6640625" style="6" customWidth="1"/>
    <col min="7429" max="7429" width="15.88671875" style="6" bestFit="1" customWidth="1"/>
    <col min="7430" max="7430" width="17.33203125" style="6" customWidth="1"/>
    <col min="7431" max="7431" width="16.6640625" style="6" customWidth="1"/>
    <col min="7432" max="7432" width="11.44140625" style="6"/>
    <col min="7433" max="7433" width="16.33203125" style="6" bestFit="1" customWidth="1"/>
    <col min="7434" max="7434" width="21.6640625" style="6" bestFit="1" customWidth="1"/>
    <col min="7435" max="7679" width="11.44140625" style="6"/>
    <col min="7680" max="7681" width="4.33203125" style="6" customWidth="1"/>
    <col min="7682" max="7682" width="5.5546875" style="6" customWidth="1"/>
    <col min="7683" max="7683" width="5.33203125" style="6" customWidth="1"/>
    <col min="7684" max="7684" width="44.6640625" style="6" customWidth="1"/>
    <col min="7685" max="7685" width="15.88671875" style="6" bestFit="1" customWidth="1"/>
    <col min="7686" max="7686" width="17.33203125" style="6" customWidth="1"/>
    <col min="7687" max="7687" width="16.6640625" style="6" customWidth="1"/>
    <col min="7688" max="7688" width="11.44140625" style="6"/>
    <col min="7689" max="7689" width="16.33203125" style="6" bestFit="1" customWidth="1"/>
    <col min="7690" max="7690" width="21.6640625" style="6" bestFit="1" customWidth="1"/>
    <col min="7691" max="7935" width="11.44140625" style="6"/>
    <col min="7936" max="7937" width="4.33203125" style="6" customWidth="1"/>
    <col min="7938" max="7938" width="5.5546875" style="6" customWidth="1"/>
    <col min="7939" max="7939" width="5.33203125" style="6" customWidth="1"/>
    <col min="7940" max="7940" width="44.6640625" style="6" customWidth="1"/>
    <col min="7941" max="7941" width="15.88671875" style="6" bestFit="1" customWidth="1"/>
    <col min="7942" max="7942" width="17.33203125" style="6" customWidth="1"/>
    <col min="7943" max="7943" width="16.6640625" style="6" customWidth="1"/>
    <col min="7944" max="7944" width="11.44140625" style="6"/>
    <col min="7945" max="7945" width="16.33203125" style="6" bestFit="1" customWidth="1"/>
    <col min="7946" max="7946" width="21.6640625" style="6" bestFit="1" customWidth="1"/>
    <col min="7947" max="8191" width="11.44140625" style="6"/>
    <col min="8192" max="8193" width="4.33203125" style="6" customWidth="1"/>
    <col min="8194" max="8194" width="5.5546875" style="6" customWidth="1"/>
    <col min="8195" max="8195" width="5.33203125" style="6" customWidth="1"/>
    <col min="8196" max="8196" width="44.6640625" style="6" customWidth="1"/>
    <col min="8197" max="8197" width="15.88671875" style="6" bestFit="1" customWidth="1"/>
    <col min="8198" max="8198" width="17.33203125" style="6" customWidth="1"/>
    <col min="8199" max="8199" width="16.6640625" style="6" customWidth="1"/>
    <col min="8200" max="8200" width="11.44140625" style="6"/>
    <col min="8201" max="8201" width="16.33203125" style="6" bestFit="1" customWidth="1"/>
    <col min="8202" max="8202" width="21.6640625" style="6" bestFit="1" customWidth="1"/>
    <col min="8203" max="8447" width="11.44140625" style="6"/>
    <col min="8448" max="8449" width="4.33203125" style="6" customWidth="1"/>
    <col min="8450" max="8450" width="5.5546875" style="6" customWidth="1"/>
    <col min="8451" max="8451" width="5.33203125" style="6" customWidth="1"/>
    <col min="8452" max="8452" width="44.6640625" style="6" customWidth="1"/>
    <col min="8453" max="8453" width="15.88671875" style="6" bestFit="1" customWidth="1"/>
    <col min="8454" max="8454" width="17.33203125" style="6" customWidth="1"/>
    <col min="8455" max="8455" width="16.6640625" style="6" customWidth="1"/>
    <col min="8456" max="8456" width="11.44140625" style="6"/>
    <col min="8457" max="8457" width="16.33203125" style="6" bestFit="1" customWidth="1"/>
    <col min="8458" max="8458" width="21.6640625" style="6" bestFit="1" customWidth="1"/>
    <col min="8459" max="8703" width="11.44140625" style="6"/>
    <col min="8704" max="8705" width="4.33203125" style="6" customWidth="1"/>
    <col min="8706" max="8706" width="5.5546875" style="6" customWidth="1"/>
    <col min="8707" max="8707" width="5.33203125" style="6" customWidth="1"/>
    <col min="8708" max="8708" width="44.6640625" style="6" customWidth="1"/>
    <col min="8709" max="8709" width="15.88671875" style="6" bestFit="1" customWidth="1"/>
    <col min="8710" max="8710" width="17.33203125" style="6" customWidth="1"/>
    <col min="8711" max="8711" width="16.6640625" style="6" customWidth="1"/>
    <col min="8712" max="8712" width="11.44140625" style="6"/>
    <col min="8713" max="8713" width="16.33203125" style="6" bestFit="1" customWidth="1"/>
    <col min="8714" max="8714" width="21.6640625" style="6" bestFit="1" customWidth="1"/>
    <col min="8715" max="8959" width="11.44140625" style="6"/>
    <col min="8960" max="8961" width="4.33203125" style="6" customWidth="1"/>
    <col min="8962" max="8962" width="5.5546875" style="6" customWidth="1"/>
    <col min="8963" max="8963" width="5.33203125" style="6" customWidth="1"/>
    <col min="8964" max="8964" width="44.6640625" style="6" customWidth="1"/>
    <col min="8965" max="8965" width="15.88671875" style="6" bestFit="1" customWidth="1"/>
    <col min="8966" max="8966" width="17.33203125" style="6" customWidth="1"/>
    <col min="8967" max="8967" width="16.6640625" style="6" customWidth="1"/>
    <col min="8968" max="8968" width="11.44140625" style="6"/>
    <col min="8969" max="8969" width="16.33203125" style="6" bestFit="1" customWidth="1"/>
    <col min="8970" max="8970" width="21.6640625" style="6" bestFit="1" customWidth="1"/>
    <col min="8971" max="9215" width="11.44140625" style="6"/>
    <col min="9216" max="9217" width="4.33203125" style="6" customWidth="1"/>
    <col min="9218" max="9218" width="5.5546875" style="6" customWidth="1"/>
    <col min="9219" max="9219" width="5.33203125" style="6" customWidth="1"/>
    <col min="9220" max="9220" width="44.6640625" style="6" customWidth="1"/>
    <col min="9221" max="9221" width="15.88671875" style="6" bestFit="1" customWidth="1"/>
    <col min="9222" max="9222" width="17.33203125" style="6" customWidth="1"/>
    <col min="9223" max="9223" width="16.6640625" style="6" customWidth="1"/>
    <col min="9224" max="9224" width="11.44140625" style="6"/>
    <col min="9225" max="9225" width="16.33203125" style="6" bestFit="1" customWidth="1"/>
    <col min="9226" max="9226" width="21.6640625" style="6" bestFit="1" customWidth="1"/>
    <col min="9227" max="9471" width="11.44140625" style="6"/>
    <col min="9472" max="9473" width="4.33203125" style="6" customWidth="1"/>
    <col min="9474" max="9474" width="5.5546875" style="6" customWidth="1"/>
    <col min="9475" max="9475" width="5.33203125" style="6" customWidth="1"/>
    <col min="9476" max="9476" width="44.6640625" style="6" customWidth="1"/>
    <col min="9477" max="9477" width="15.88671875" style="6" bestFit="1" customWidth="1"/>
    <col min="9478" max="9478" width="17.33203125" style="6" customWidth="1"/>
    <col min="9479" max="9479" width="16.6640625" style="6" customWidth="1"/>
    <col min="9480" max="9480" width="11.44140625" style="6"/>
    <col min="9481" max="9481" width="16.33203125" style="6" bestFit="1" customWidth="1"/>
    <col min="9482" max="9482" width="21.6640625" style="6" bestFit="1" customWidth="1"/>
    <col min="9483" max="9727" width="11.44140625" style="6"/>
    <col min="9728" max="9729" width="4.33203125" style="6" customWidth="1"/>
    <col min="9730" max="9730" width="5.5546875" style="6" customWidth="1"/>
    <col min="9731" max="9731" width="5.33203125" style="6" customWidth="1"/>
    <col min="9732" max="9732" width="44.6640625" style="6" customWidth="1"/>
    <col min="9733" max="9733" width="15.88671875" style="6" bestFit="1" customWidth="1"/>
    <col min="9734" max="9734" width="17.33203125" style="6" customWidth="1"/>
    <col min="9735" max="9735" width="16.6640625" style="6" customWidth="1"/>
    <col min="9736" max="9736" width="11.44140625" style="6"/>
    <col min="9737" max="9737" width="16.33203125" style="6" bestFit="1" customWidth="1"/>
    <col min="9738" max="9738" width="21.6640625" style="6" bestFit="1" customWidth="1"/>
    <col min="9739" max="9983" width="11.44140625" style="6"/>
    <col min="9984" max="9985" width="4.33203125" style="6" customWidth="1"/>
    <col min="9986" max="9986" width="5.5546875" style="6" customWidth="1"/>
    <col min="9987" max="9987" width="5.33203125" style="6" customWidth="1"/>
    <col min="9988" max="9988" width="44.6640625" style="6" customWidth="1"/>
    <col min="9989" max="9989" width="15.88671875" style="6" bestFit="1" customWidth="1"/>
    <col min="9990" max="9990" width="17.33203125" style="6" customWidth="1"/>
    <col min="9991" max="9991" width="16.6640625" style="6" customWidth="1"/>
    <col min="9992" max="9992" width="11.44140625" style="6"/>
    <col min="9993" max="9993" width="16.33203125" style="6" bestFit="1" customWidth="1"/>
    <col min="9994" max="9994" width="21.6640625" style="6" bestFit="1" customWidth="1"/>
    <col min="9995" max="10239" width="11.44140625" style="6"/>
    <col min="10240" max="10241" width="4.33203125" style="6" customWidth="1"/>
    <col min="10242" max="10242" width="5.5546875" style="6" customWidth="1"/>
    <col min="10243" max="10243" width="5.33203125" style="6" customWidth="1"/>
    <col min="10244" max="10244" width="44.6640625" style="6" customWidth="1"/>
    <col min="10245" max="10245" width="15.88671875" style="6" bestFit="1" customWidth="1"/>
    <col min="10246" max="10246" width="17.33203125" style="6" customWidth="1"/>
    <col min="10247" max="10247" width="16.6640625" style="6" customWidth="1"/>
    <col min="10248" max="10248" width="11.44140625" style="6"/>
    <col min="10249" max="10249" width="16.33203125" style="6" bestFit="1" customWidth="1"/>
    <col min="10250" max="10250" width="21.6640625" style="6" bestFit="1" customWidth="1"/>
    <col min="10251" max="10495" width="11.44140625" style="6"/>
    <col min="10496" max="10497" width="4.33203125" style="6" customWidth="1"/>
    <col min="10498" max="10498" width="5.5546875" style="6" customWidth="1"/>
    <col min="10499" max="10499" width="5.33203125" style="6" customWidth="1"/>
    <col min="10500" max="10500" width="44.6640625" style="6" customWidth="1"/>
    <col min="10501" max="10501" width="15.88671875" style="6" bestFit="1" customWidth="1"/>
    <col min="10502" max="10502" width="17.33203125" style="6" customWidth="1"/>
    <col min="10503" max="10503" width="16.6640625" style="6" customWidth="1"/>
    <col min="10504" max="10504" width="11.44140625" style="6"/>
    <col min="10505" max="10505" width="16.33203125" style="6" bestFit="1" customWidth="1"/>
    <col min="10506" max="10506" width="21.6640625" style="6" bestFit="1" customWidth="1"/>
    <col min="10507" max="10751" width="11.44140625" style="6"/>
    <col min="10752" max="10753" width="4.33203125" style="6" customWidth="1"/>
    <col min="10754" max="10754" width="5.5546875" style="6" customWidth="1"/>
    <col min="10755" max="10755" width="5.33203125" style="6" customWidth="1"/>
    <col min="10756" max="10756" width="44.6640625" style="6" customWidth="1"/>
    <col min="10757" max="10757" width="15.88671875" style="6" bestFit="1" customWidth="1"/>
    <col min="10758" max="10758" width="17.33203125" style="6" customWidth="1"/>
    <col min="10759" max="10759" width="16.6640625" style="6" customWidth="1"/>
    <col min="10760" max="10760" width="11.44140625" style="6"/>
    <col min="10761" max="10761" width="16.33203125" style="6" bestFit="1" customWidth="1"/>
    <col min="10762" max="10762" width="21.6640625" style="6" bestFit="1" customWidth="1"/>
    <col min="10763" max="11007" width="11.44140625" style="6"/>
    <col min="11008" max="11009" width="4.33203125" style="6" customWidth="1"/>
    <col min="11010" max="11010" width="5.5546875" style="6" customWidth="1"/>
    <col min="11011" max="11011" width="5.33203125" style="6" customWidth="1"/>
    <col min="11012" max="11012" width="44.6640625" style="6" customWidth="1"/>
    <col min="11013" max="11013" width="15.88671875" style="6" bestFit="1" customWidth="1"/>
    <col min="11014" max="11014" width="17.33203125" style="6" customWidth="1"/>
    <col min="11015" max="11015" width="16.6640625" style="6" customWidth="1"/>
    <col min="11016" max="11016" width="11.44140625" style="6"/>
    <col min="11017" max="11017" width="16.33203125" style="6" bestFit="1" customWidth="1"/>
    <col min="11018" max="11018" width="21.6640625" style="6" bestFit="1" customWidth="1"/>
    <col min="11019" max="11263" width="11.44140625" style="6"/>
    <col min="11264" max="11265" width="4.33203125" style="6" customWidth="1"/>
    <col min="11266" max="11266" width="5.5546875" style="6" customWidth="1"/>
    <col min="11267" max="11267" width="5.33203125" style="6" customWidth="1"/>
    <col min="11268" max="11268" width="44.6640625" style="6" customWidth="1"/>
    <col min="11269" max="11269" width="15.88671875" style="6" bestFit="1" customWidth="1"/>
    <col min="11270" max="11270" width="17.33203125" style="6" customWidth="1"/>
    <col min="11271" max="11271" width="16.6640625" style="6" customWidth="1"/>
    <col min="11272" max="11272" width="11.44140625" style="6"/>
    <col min="11273" max="11273" width="16.33203125" style="6" bestFit="1" customWidth="1"/>
    <col min="11274" max="11274" width="21.6640625" style="6" bestFit="1" customWidth="1"/>
    <col min="11275" max="11519" width="11.44140625" style="6"/>
    <col min="11520" max="11521" width="4.33203125" style="6" customWidth="1"/>
    <col min="11522" max="11522" width="5.5546875" style="6" customWidth="1"/>
    <col min="11523" max="11523" width="5.33203125" style="6" customWidth="1"/>
    <col min="11524" max="11524" width="44.6640625" style="6" customWidth="1"/>
    <col min="11525" max="11525" width="15.88671875" style="6" bestFit="1" customWidth="1"/>
    <col min="11526" max="11526" width="17.33203125" style="6" customWidth="1"/>
    <col min="11527" max="11527" width="16.6640625" style="6" customWidth="1"/>
    <col min="11528" max="11528" width="11.44140625" style="6"/>
    <col min="11529" max="11529" width="16.33203125" style="6" bestFit="1" customWidth="1"/>
    <col min="11530" max="11530" width="21.6640625" style="6" bestFit="1" customWidth="1"/>
    <col min="11531" max="11775" width="11.44140625" style="6"/>
    <col min="11776" max="11777" width="4.33203125" style="6" customWidth="1"/>
    <col min="11778" max="11778" width="5.5546875" style="6" customWidth="1"/>
    <col min="11779" max="11779" width="5.33203125" style="6" customWidth="1"/>
    <col min="11780" max="11780" width="44.6640625" style="6" customWidth="1"/>
    <col min="11781" max="11781" width="15.88671875" style="6" bestFit="1" customWidth="1"/>
    <col min="11782" max="11782" width="17.33203125" style="6" customWidth="1"/>
    <col min="11783" max="11783" width="16.6640625" style="6" customWidth="1"/>
    <col min="11784" max="11784" width="11.44140625" style="6"/>
    <col min="11785" max="11785" width="16.33203125" style="6" bestFit="1" customWidth="1"/>
    <col min="11786" max="11786" width="21.6640625" style="6" bestFit="1" customWidth="1"/>
    <col min="11787" max="12031" width="11.44140625" style="6"/>
    <col min="12032" max="12033" width="4.33203125" style="6" customWidth="1"/>
    <col min="12034" max="12034" width="5.5546875" style="6" customWidth="1"/>
    <col min="12035" max="12035" width="5.33203125" style="6" customWidth="1"/>
    <col min="12036" max="12036" width="44.6640625" style="6" customWidth="1"/>
    <col min="12037" max="12037" width="15.88671875" style="6" bestFit="1" customWidth="1"/>
    <col min="12038" max="12038" width="17.33203125" style="6" customWidth="1"/>
    <col min="12039" max="12039" width="16.6640625" style="6" customWidth="1"/>
    <col min="12040" max="12040" width="11.44140625" style="6"/>
    <col min="12041" max="12041" width="16.33203125" style="6" bestFit="1" customWidth="1"/>
    <col min="12042" max="12042" width="21.6640625" style="6" bestFit="1" customWidth="1"/>
    <col min="12043" max="12287" width="11.44140625" style="6"/>
    <col min="12288" max="12289" width="4.33203125" style="6" customWidth="1"/>
    <col min="12290" max="12290" width="5.5546875" style="6" customWidth="1"/>
    <col min="12291" max="12291" width="5.33203125" style="6" customWidth="1"/>
    <col min="12292" max="12292" width="44.6640625" style="6" customWidth="1"/>
    <col min="12293" max="12293" width="15.88671875" style="6" bestFit="1" customWidth="1"/>
    <col min="12294" max="12294" width="17.33203125" style="6" customWidth="1"/>
    <col min="12295" max="12295" width="16.6640625" style="6" customWidth="1"/>
    <col min="12296" max="12296" width="11.44140625" style="6"/>
    <col min="12297" max="12297" width="16.33203125" style="6" bestFit="1" customWidth="1"/>
    <col min="12298" max="12298" width="21.6640625" style="6" bestFit="1" customWidth="1"/>
    <col min="12299" max="12543" width="11.44140625" style="6"/>
    <col min="12544" max="12545" width="4.33203125" style="6" customWidth="1"/>
    <col min="12546" max="12546" width="5.5546875" style="6" customWidth="1"/>
    <col min="12547" max="12547" width="5.33203125" style="6" customWidth="1"/>
    <col min="12548" max="12548" width="44.6640625" style="6" customWidth="1"/>
    <col min="12549" max="12549" width="15.88671875" style="6" bestFit="1" customWidth="1"/>
    <col min="12550" max="12550" width="17.33203125" style="6" customWidth="1"/>
    <col min="12551" max="12551" width="16.6640625" style="6" customWidth="1"/>
    <col min="12552" max="12552" width="11.44140625" style="6"/>
    <col min="12553" max="12553" width="16.33203125" style="6" bestFit="1" customWidth="1"/>
    <col min="12554" max="12554" width="21.6640625" style="6" bestFit="1" customWidth="1"/>
    <col min="12555" max="12799" width="11.44140625" style="6"/>
    <col min="12800" max="12801" width="4.33203125" style="6" customWidth="1"/>
    <col min="12802" max="12802" width="5.5546875" style="6" customWidth="1"/>
    <col min="12803" max="12803" width="5.33203125" style="6" customWidth="1"/>
    <col min="12804" max="12804" width="44.6640625" style="6" customWidth="1"/>
    <col min="12805" max="12805" width="15.88671875" style="6" bestFit="1" customWidth="1"/>
    <col min="12806" max="12806" width="17.33203125" style="6" customWidth="1"/>
    <col min="12807" max="12807" width="16.6640625" style="6" customWidth="1"/>
    <col min="12808" max="12808" width="11.44140625" style="6"/>
    <col min="12809" max="12809" width="16.33203125" style="6" bestFit="1" customWidth="1"/>
    <col min="12810" max="12810" width="21.6640625" style="6" bestFit="1" customWidth="1"/>
    <col min="12811" max="13055" width="11.44140625" style="6"/>
    <col min="13056" max="13057" width="4.33203125" style="6" customWidth="1"/>
    <col min="13058" max="13058" width="5.5546875" style="6" customWidth="1"/>
    <col min="13059" max="13059" width="5.33203125" style="6" customWidth="1"/>
    <col min="13060" max="13060" width="44.6640625" style="6" customWidth="1"/>
    <col min="13061" max="13061" width="15.88671875" style="6" bestFit="1" customWidth="1"/>
    <col min="13062" max="13062" width="17.33203125" style="6" customWidth="1"/>
    <col min="13063" max="13063" width="16.6640625" style="6" customWidth="1"/>
    <col min="13064" max="13064" width="11.44140625" style="6"/>
    <col min="13065" max="13065" width="16.33203125" style="6" bestFit="1" customWidth="1"/>
    <col min="13066" max="13066" width="21.6640625" style="6" bestFit="1" customWidth="1"/>
    <col min="13067" max="13311" width="11.44140625" style="6"/>
    <col min="13312" max="13313" width="4.33203125" style="6" customWidth="1"/>
    <col min="13314" max="13314" width="5.5546875" style="6" customWidth="1"/>
    <col min="13315" max="13315" width="5.33203125" style="6" customWidth="1"/>
    <col min="13316" max="13316" width="44.6640625" style="6" customWidth="1"/>
    <col min="13317" max="13317" width="15.88671875" style="6" bestFit="1" customWidth="1"/>
    <col min="13318" max="13318" width="17.33203125" style="6" customWidth="1"/>
    <col min="13319" max="13319" width="16.6640625" style="6" customWidth="1"/>
    <col min="13320" max="13320" width="11.44140625" style="6"/>
    <col min="13321" max="13321" width="16.33203125" style="6" bestFit="1" customWidth="1"/>
    <col min="13322" max="13322" width="21.6640625" style="6" bestFit="1" customWidth="1"/>
    <col min="13323" max="13567" width="11.44140625" style="6"/>
    <col min="13568" max="13569" width="4.33203125" style="6" customWidth="1"/>
    <col min="13570" max="13570" width="5.5546875" style="6" customWidth="1"/>
    <col min="13571" max="13571" width="5.33203125" style="6" customWidth="1"/>
    <col min="13572" max="13572" width="44.6640625" style="6" customWidth="1"/>
    <col min="13573" max="13573" width="15.88671875" style="6" bestFit="1" customWidth="1"/>
    <col min="13574" max="13574" width="17.33203125" style="6" customWidth="1"/>
    <col min="13575" max="13575" width="16.6640625" style="6" customWidth="1"/>
    <col min="13576" max="13576" width="11.44140625" style="6"/>
    <col min="13577" max="13577" width="16.33203125" style="6" bestFit="1" customWidth="1"/>
    <col min="13578" max="13578" width="21.6640625" style="6" bestFit="1" customWidth="1"/>
    <col min="13579" max="13823" width="11.44140625" style="6"/>
    <col min="13824" max="13825" width="4.33203125" style="6" customWidth="1"/>
    <col min="13826" max="13826" width="5.5546875" style="6" customWidth="1"/>
    <col min="13827" max="13827" width="5.33203125" style="6" customWidth="1"/>
    <col min="13828" max="13828" width="44.6640625" style="6" customWidth="1"/>
    <col min="13829" max="13829" width="15.88671875" style="6" bestFit="1" customWidth="1"/>
    <col min="13830" max="13830" width="17.33203125" style="6" customWidth="1"/>
    <col min="13831" max="13831" width="16.6640625" style="6" customWidth="1"/>
    <col min="13832" max="13832" width="11.44140625" style="6"/>
    <col min="13833" max="13833" width="16.33203125" style="6" bestFit="1" customWidth="1"/>
    <col min="13834" max="13834" width="21.6640625" style="6" bestFit="1" customWidth="1"/>
    <col min="13835" max="14079" width="11.44140625" style="6"/>
    <col min="14080" max="14081" width="4.33203125" style="6" customWidth="1"/>
    <col min="14082" max="14082" width="5.5546875" style="6" customWidth="1"/>
    <col min="14083" max="14083" width="5.33203125" style="6" customWidth="1"/>
    <col min="14084" max="14084" width="44.6640625" style="6" customWidth="1"/>
    <col min="14085" max="14085" width="15.88671875" style="6" bestFit="1" customWidth="1"/>
    <col min="14086" max="14086" width="17.33203125" style="6" customWidth="1"/>
    <col min="14087" max="14087" width="16.6640625" style="6" customWidth="1"/>
    <col min="14088" max="14088" width="11.44140625" style="6"/>
    <col min="14089" max="14089" width="16.33203125" style="6" bestFit="1" customWidth="1"/>
    <col min="14090" max="14090" width="21.6640625" style="6" bestFit="1" customWidth="1"/>
    <col min="14091" max="14335" width="11.44140625" style="6"/>
    <col min="14336" max="14337" width="4.33203125" style="6" customWidth="1"/>
    <col min="14338" max="14338" width="5.5546875" style="6" customWidth="1"/>
    <col min="14339" max="14339" width="5.33203125" style="6" customWidth="1"/>
    <col min="14340" max="14340" width="44.6640625" style="6" customWidth="1"/>
    <col min="14341" max="14341" width="15.88671875" style="6" bestFit="1" customWidth="1"/>
    <col min="14342" max="14342" width="17.33203125" style="6" customWidth="1"/>
    <col min="14343" max="14343" width="16.6640625" style="6" customWidth="1"/>
    <col min="14344" max="14344" width="11.44140625" style="6"/>
    <col min="14345" max="14345" width="16.33203125" style="6" bestFit="1" customWidth="1"/>
    <col min="14346" max="14346" width="21.6640625" style="6" bestFit="1" customWidth="1"/>
    <col min="14347" max="14591" width="11.44140625" style="6"/>
    <col min="14592" max="14593" width="4.33203125" style="6" customWidth="1"/>
    <col min="14594" max="14594" width="5.5546875" style="6" customWidth="1"/>
    <col min="14595" max="14595" width="5.33203125" style="6" customWidth="1"/>
    <col min="14596" max="14596" width="44.6640625" style="6" customWidth="1"/>
    <col min="14597" max="14597" width="15.88671875" style="6" bestFit="1" customWidth="1"/>
    <col min="14598" max="14598" width="17.33203125" style="6" customWidth="1"/>
    <col min="14599" max="14599" width="16.6640625" style="6" customWidth="1"/>
    <col min="14600" max="14600" width="11.44140625" style="6"/>
    <col min="14601" max="14601" width="16.33203125" style="6" bestFit="1" customWidth="1"/>
    <col min="14602" max="14602" width="21.6640625" style="6" bestFit="1" customWidth="1"/>
    <col min="14603" max="14847" width="11.44140625" style="6"/>
    <col min="14848" max="14849" width="4.33203125" style="6" customWidth="1"/>
    <col min="14850" max="14850" width="5.5546875" style="6" customWidth="1"/>
    <col min="14851" max="14851" width="5.33203125" style="6" customWidth="1"/>
    <col min="14852" max="14852" width="44.6640625" style="6" customWidth="1"/>
    <col min="14853" max="14853" width="15.88671875" style="6" bestFit="1" customWidth="1"/>
    <col min="14854" max="14854" width="17.33203125" style="6" customWidth="1"/>
    <col min="14855" max="14855" width="16.6640625" style="6" customWidth="1"/>
    <col min="14856" max="14856" width="11.44140625" style="6"/>
    <col min="14857" max="14857" width="16.33203125" style="6" bestFit="1" customWidth="1"/>
    <col min="14858" max="14858" width="21.6640625" style="6" bestFit="1" customWidth="1"/>
    <col min="14859" max="15103" width="11.44140625" style="6"/>
    <col min="15104" max="15105" width="4.33203125" style="6" customWidth="1"/>
    <col min="15106" max="15106" width="5.5546875" style="6" customWidth="1"/>
    <col min="15107" max="15107" width="5.33203125" style="6" customWidth="1"/>
    <col min="15108" max="15108" width="44.6640625" style="6" customWidth="1"/>
    <col min="15109" max="15109" width="15.88671875" style="6" bestFit="1" customWidth="1"/>
    <col min="15110" max="15110" width="17.33203125" style="6" customWidth="1"/>
    <col min="15111" max="15111" width="16.6640625" style="6" customWidth="1"/>
    <col min="15112" max="15112" width="11.44140625" style="6"/>
    <col min="15113" max="15113" width="16.33203125" style="6" bestFit="1" customWidth="1"/>
    <col min="15114" max="15114" width="21.6640625" style="6" bestFit="1" customWidth="1"/>
    <col min="15115" max="15359" width="11.44140625" style="6"/>
    <col min="15360" max="15361" width="4.33203125" style="6" customWidth="1"/>
    <col min="15362" max="15362" width="5.5546875" style="6" customWidth="1"/>
    <col min="15363" max="15363" width="5.33203125" style="6" customWidth="1"/>
    <col min="15364" max="15364" width="44.6640625" style="6" customWidth="1"/>
    <col min="15365" max="15365" width="15.88671875" style="6" bestFit="1" customWidth="1"/>
    <col min="15366" max="15366" width="17.33203125" style="6" customWidth="1"/>
    <col min="15367" max="15367" width="16.6640625" style="6" customWidth="1"/>
    <col min="15368" max="15368" width="11.44140625" style="6"/>
    <col min="15369" max="15369" width="16.33203125" style="6" bestFit="1" customWidth="1"/>
    <col min="15370" max="15370" width="21.6640625" style="6" bestFit="1" customWidth="1"/>
    <col min="15371" max="15615" width="11.44140625" style="6"/>
    <col min="15616" max="15617" width="4.33203125" style="6" customWidth="1"/>
    <col min="15618" max="15618" width="5.5546875" style="6" customWidth="1"/>
    <col min="15619" max="15619" width="5.33203125" style="6" customWidth="1"/>
    <col min="15620" max="15620" width="44.6640625" style="6" customWidth="1"/>
    <col min="15621" max="15621" width="15.88671875" style="6" bestFit="1" customWidth="1"/>
    <col min="15622" max="15622" width="17.33203125" style="6" customWidth="1"/>
    <col min="15623" max="15623" width="16.6640625" style="6" customWidth="1"/>
    <col min="15624" max="15624" width="11.44140625" style="6"/>
    <col min="15625" max="15625" width="16.33203125" style="6" bestFit="1" customWidth="1"/>
    <col min="15626" max="15626" width="21.6640625" style="6" bestFit="1" customWidth="1"/>
    <col min="15627" max="15871" width="11.44140625" style="6"/>
    <col min="15872" max="15873" width="4.33203125" style="6" customWidth="1"/>
    <col min="15874" max="15874" width="5.5546875" style="6" customWidth="1"/>
    <col min="15875" max="15875" width="5.33203125" style="6" customWidth="1"/>
    <col min="15876" max="15876" width="44.6640625" style="6" customWidth="1"/>
    <col min="15877" max="15877" width="15.88671875" style="6" bestFit="1" customWidth="1"/>
    <col min="15878" max="15878" width="17.33203125" style="6" customWidth="1"/>
    <col min="15879" max="15879" width="16.6640625" style="6" customWidth="1"/>
    <col min="15880" max="15880" width="11.44140625" style="6"/>
    <col min="15881" max="15881" width="16.33203125" style="6" bestFit="1" customWidth="1"/>
    <col min="15882" max="15882" width="21.6640625" style="6" bestFit="1" customWidth="1"/>
    <col min="15883" max="16127" width="11.44140625" style="6"/>
    <col min="16128" max="16129" width="4.33203125" style="6" customWidth="1"/>
    <col min="16130" max="16130" width="5.5546875" style="6" customWidth="1"/>
    <col min="16131" max="16131" width="5.33203125" style="6" customWidth="1"/>
    <col min="16132" max="16132" width="44.6640625" style="6" customWidth="1"/>
    <col min="16133" max="16133" width="15.88671875" style="6" bestFit="1" customWidth="1"/>
    <col min="16134" max="16134" width="17.33203125" style="6" customWidth="1"/>
    <col min="16135" max="16135" width="16.6640625" style="6" customWidth="1"/>
    <col min="16136" max="16136" width="11.44140625" style="6"/>
    <col min="16137" max="16137" width="16.33203125" style="6" bestFit="1" customWidth="1"/>
    <col min="16138" max="16138" width="21.6640625" style="6" bestFit="1" customWidth="1"/>
    <col min="16139" max="16384" width="11.44140625" style="6"/>
  </cols>
  <sheetData>
    <row r="1" spans="1:7" hidden="1" x14ac:dyDescent="0.25"/>
    <row r="2" spans="1:7" s="4" customFormat="1" ht="13.2" customHeight="1" x14ac:dyDescent="0.3">
      <c r="A2" s="1" t="s">
        <v>39</v>
      </c>
      <c r="B2" s="2"/>
      <c r="C2" s="3"/>
      <c r="D2" s="2"/>
    </row>
    <row r="3" spans="1:7" s="4" customFormat="1" ht="13.8" x14ac:dyDescent="0.3">
      <c r="A3" s="5" t="s">
        <v>40</v>
      </c>
      <c r="B3" s="2"/>
      <c r="C3" s="3"/>
      <c r="D3" s="2"/>
    </row>
    <row r="4" spans="1:7" s="4" customFormat="1" ht="13.8" x14ac:dyDescent="0.3">
      <c r="A4" s="2" t="s">
        <v>41</v>
      </c>
      <c r="B4" s="2"/>
      <c r="C4" s="3"/>
      <c r="D4" s="2"/>
    </row>
    <row r="5" spans="1:7" s="4" customFormat="1" ht="13.8" x14ac:dyDescent="0.3">
      <c r="A5" s="2" t="s">
        <v>42</v>
      </c>
      <c r="B5" s="2"/>
      <c r="C5" s="3"/>
      <c r="D5" s="2"/>
    </row>
    <row r="6" spans="1:7" ht="13.8" thickBot="1" x14ac:dyDescent="0.3">
      <c r="D6" s="8"/>
      <c r="E6" s="9"/>
      <c r="F6" s="9"/>
      <c r="G6" s="9"/>
    </row>
    <row r="7" spans="1:7" x14ac:dyDescent="0.25">
      <c r="A7" s="68" t="s">
        <v>43</v>
      </c>
      <c r="B7" s="69"/>
      <c r="C7" s="69"/>
      <c r="D7" s="69"/>
      <c r="E7" s="69"/>
      <c r="F7" s="69"/>
      <c r="G7" s="70"/>
    </row>
    <row r="8" spans="1:7" x14ac:dyDescent="0.25">
      <c r="A8" s="71"/>
      <c r="B8" s="72"/>
      <c r="C8" s="72"/>
      <c r="D8" s="72"/>
      <c r="E8" s="72"/>
      <c r="F8" s="72"/>
      <c r="G8" s="73"/>
    </row>
    <row r="9" spans="1:7" ht="13.8" thickBot="1" x14ac:dyDescent="0.3">
      <c r="A9" s="74"/>
      <c r="B9" s="75"/>
      <c r="C9" s="75"/>
      <c r="D9" s="75"/>
      <c r="E9" s="75"/>
      <c r="F9" s="75"/>
      <c r="G9" s="76"/>
    </row>
    <row r="10" spans="1:7" x14ac:dyDescent="0.25">
      <c r="E10" s="9"/>
    </row>
    <row r="11" spans="1:7" x14ac:dyDescent="0.25">
      <c r="E11" s="9"/>
    </row>
  </sheetData>
  <mergeCells count="1">
    <mergeCell ref="A7:G9"/>
  </mergeCells>
  <printOptions horizontalCentered="1" verticalCentered="1"/>
  <pageMargins left="0.19685039370078741" right="0.19685039370078741" top="0.43307086614173229" bottom="0.39370078740157483" header="0.31496062992125984" footer="0.31496062992125984"/>
  <pageSetup paperSize="9" scale="91" firstPageNumber="2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2"/>
  <sheetViews>
    <sheetView showGridLines="0" zoomScaleNormal="100" workbookViewId="0">
      <selection activeCell="I42" sqref="I42"/>
    </sheetView>
  </sheetViews>
  <sheetFormatPr defaultRowHeight="14.4" x14ac:dyDescent="0.3"/>
  <cols>
    <col min="1" max="4" width="8.88671875" style="12"/>
    <col min="5" max="5" width="8.33203125" style="12" customWidth="1"/>
    <col min="6" max="7" width="22.6640625" style="12" hidden="1" customWidth="1"/>
    <col min="8" max="10" width="22.6640625" style="12" customWidth="1"/>
    <col min="11" max="16384" width="8.88671875" style="12"/>
  </cols>
  <sheetData>
    <row r="1" spans="1:10" ht="17.399999999999999" x14ac:dyDescent="0.3">
      <c r="A1" s="10"/>
      <c r="B1" s="10"/>
      <c r="C1" s="10"/>
      <c r="D1" s="10"/>
      <c r="E1" s="10"/>
      <c r="F1" s="10"/>
      <c r="G1" s="10"/>
      <c r="H1" s="10"/>
      <c r="I1" s="11"/>
      <c r="J1" s="11"/>
    </row>
    <row r="2" spans="1:10" ht="18" customHeight="1" x14ac:dyDescent="0.3">
      <c r="A2" s="79" t="s">
        <v>14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ht="17.399999999999999" x14ac:dyDescent="0.3">
      <c r="A3" s="13"/>
      <c r="B3" s="14"/>
      <c r="C3" s="14"/>
      <c r="D3" s="14"/>
      <c r="E3" s="15"/>
      <c r="F3" s="16"/>
      <c r="G3" s="16"/>
      <c r="H3" s="16"/>
      <c r="I3" s="16"/>
      <c r="J3" s="17"/>
    </row>
    <row r="4" spans="1:10" ht="25.05" customHeight="1" x14ac:dyDescent="0.3">
      <c r="A4" s="18"/>
      <c r="B4" s="19"/>
      <c r="C4" s="19"/>
      <c r="D4" s="20"/>
      <c r="E4" s="21"/>
      <c r="F4" s="22" t="s">
        <v>15</v>
      </c>
      <c r="G4" s="22" t="s">
        <v>16</v>
      </c>
      <c r="H4" s="22" t="s">
        <v>17</v>
      </c>
      <c r="I4" s="22" t="s">
        <v>12</v>
      </c>
      <c r="J4" s="22" t="s">
        <v>38</v>
      </c>
    </row>
    <row r="5" spans="1:10" ht="25.05" customHeight="1" x14ac:dyDescent="0.3">
      <c r="A5" s="100" t="s">
        <v>18</v>
      </c>
      <c r="B5" s="95"/>
      <c r="C5" s="95"/>
      <c r="D5" s="95"/>
      <c r="E5" s="101"/>
      <c r="F5" s="40">
        <f>+F6+F7</f>
        <v>2888387.7499999995</v>
      </c>
      <c r="G5" s="40">
        <f t="shared" ref="G5:J5" si="0">+G6+G7</f>
        <v>3693741</v>
      </c>
      <c r="H5" s="40">
        <f t="shared" si="0"/>
        <v>2991450</v>
      </c>
      <c r="I5" s="40">
        <f t="shared" si="0"/>
        <v>23700</v>
      </c>
      <c r="J5" s="40">
        <f t="shared" si="0"/>
        <v>3015150</v>
      </c>
    </row>
    <row r="6" spans="1:10" ht="25.05" customHeight="1" x14ac:dyDescent="0.3">
      <c r="A6" s="97" t="s">
        <v>19</v>
      </c>
      <c r="B6" s="91"/>
      <c r="C6" s="91"/>
      <c r="D6" s="91"/>
      <c r="E6" s="93"/>
      <c r="F6" s="23">
        <f>+'[1] Račun prihoda i rashoda'!F10</f>
        <v>2888282.2299999995</v>
      </c>
      <c r="G6" s="23">
        <f>+'[1] Račun prihoda i rashoda'!G10</f>
        <v>3693671</v>
      </c>
      <c r="H6" s="23">
        <v>2991450</v>
      </c>
      <c r="I6" s="23">
        <v>23700</v>
      </c>
      <c r="J6" s="23">
        <f t="shared" ref="J6:J10" si="1">+H6+I6</f>
        <v>3015150</v>
      </c>
    </row>
    <row r="7" spans="1:10" ht="25.05" customHeight="1" x14ac:dyDescent="0.3">
      <c r="A7" s="92" t="s">
        <v>20</v>
      </c>
      <c r="B7" s="93"/>
      <c r="C7" s="93"/>
      <c r="D7" s="93"/>
      <c r="E7" s="93"/>
      <c r="F7" s="23">
        <f>+'[1] Račun prihoda i rashoda'!F28</f>
        <v>105.52</v>
      </c>
      <c r="G7" s="23">
        <f>+'[1] Račun prihoda i rashoda'!G28</f>
        <v>70</v>
      </c>
      <c r="H7" s="23">
        <v>0</v>
      </c>
      <c r="I7" s="23">
        <v>0</v>
      </c>
      <c r="J7" s="23">
        <f t="shared" si="1"/>
        <v>0</v>
      </c>
    </row>
    <row r="8" spans="1:10" ht="25.05" customHeight="1" x14ac:dyDescent="0.3">
      <c r="A8" s="41" t="s">
        <v>21</v>
      </c>
      <c r="B8" s="42"/>
      <c r="C8" s="42"/>
      <c r="D8" s="42"/>
      <c r="E8" s="42"/>
      <c r="F8" s="40">
        <f>+F9+F10</f>
        <v>2881942.3799999994</v>
      </c>
      <c r="G8" s="40">
        <f t="shared" ref="G8:J8" si="2">+G9+G10</f>
        <v>3701628</v>
      </c>
      <c r="H8" s="40">
        <f t="shared" si="2"/>
        <v>2991450</v>
      </c>
      <c r="I8" s="40">
        <f t="shared" si="2"/>
        <v>23700</v>
      </c>
      <c r="J8" s="40">
        <f t="shared" si="2"/>
        <v>3015150</v>
      </c>
    </row>
    <row r="9" spans="1:10" ht="25.05" customHeight="1" x14ac:dyDescent="0.3">
      <c r="A9" s="90" t="s">
        <v>22</v>
      </c>
      <c r="B9" s="91"/>
      <c r="C9" s="91"/>
      <c r="D9" s="91"/>
      <c r="E9" s="91"/>
      <c r="F9" s="23">
        <f>+'[1] Račun prihoda i rashoda'!F38</f>
        <v>2794032.9999999995</v>
      </c>
      <c r="G9" s="23">
        <f>+'[1] Račun prihoda i rashoda'!G38</f>
        <v>3635172</v>
      </c>
      <c r="H9" s="23">
        <v>2925950</v>
      </c>
      <c r="I9" s="23">
        <v>23700</v>
      </c>
      <c r="J9" s="23">
        <f t="shared" si="1"/>
        <v>2949650</v>
      </c>
    </row>
    <row r="10" spans="1:10" ht="25.05" customHeight="1" x14ac:dyDescent="0.3">
      <c r="A10" s="92" t="s">
        <v>23</v>
      </c>
      <c r="B10" s="93"/>
      <c r="C10" s="93"/>
      <c r="D10" s="93"/>
      <c r="E10" s="93"/>
      <c r="F10" s="23">
        <f>+'[1] Račun prihoda i rashoda'!F80</f>
        <v>87909.38</v>
      </c>
      <c r="G10" s="23">
        <f>+'[1] Račun prihoda i rashoda'!G80</f>
        <v>66456</v>
      </c>
      <c r="H10" s="23">
        <v>65500</v>
      </c>
      <c r="I10" s="23">
        <v>0</v>
      </c>
      <c r="J10" s="23">
        <f t="shared" si="1"/>
        <v>65500</v>
      </c>
    </row>
    <row r="11" spans="1:10" ht="25.05" customHeight="1" x14ac:dyDescent="0.3">
      <c r="A11" s="94" t="s">
        <v>24</v>
      </c>
      <c r="B11" s="95"/>
      <c r="C11" s="95"/>
      <c r="D11" s="95"/>
      <c r="E11" s="95"/>
      <c r="F11" s="40">
        <f>+F5-F8</f>
        <v>6445.3700000001118</v>
      </c>
      <c r="G11" s="40">
        <f t="shared" ref="G11:J11" si="3">+G5-G8</f>
        <v>-7887</v>
      </c>
      <c r="H11" s="43">
        <f t="shared" si="3"/>
        <v>0</v>
      </c>
      <c r="I11" s="43">
        <f t="shared" si="3"/>
        <v>0</v>
      </c>
      <c r="J11" s="43">
        <f t="shared" si="3"/>
        <v>0</v>
      </c>
    </row>
    <row r="12" spans="1:10" ht="17.399999999999999" x14ac:dyDescent="0.3">
      <c r="A12" s="10"/>
      <c r="B12" s="25"/>
      <c r="C12" s="25"/>
      <c r="D12" s="25"/>
      <c r="E12" s="25"/>
      <c r="F12" s="25"/>
      <c r="G12" s="25"/>
      <c r="H12" s="26"/>
      <c r="I12" s="26"/>
      <c r="J12" s="26"/>
    </row>
    <row r="13" spans="1:10" ht="18" hidden="1" customHeight="1" x14ac:dyDescent="0.3">
      <c r="A13" s="79" t="s">
        <v>25</v>
      </c>
      <c r="B13" s="96"/>
      <c r="C13" s="96"/>
      <c r="D13" s="96"/>
      <c r="E13" s="96"/>
      <c r="F13" s="96"/>
      <c r="G13" s="96"/>
      <c r="H13" s="96"/>
      <c r="I13" s="96"/>
      <c r="J13" s="96"/>
    </row>
    <row r="14" spans="1:10" ht="17.399999999999999" hidden="1" x14ac:dyDescent="0.3">
      <c r="A14" s="10"/>
      <c r="B14" s="25"/>
      <c r="C14" s="25"/>
      <c r="D14" s="25"/>
      <c r="E14" s="25"/>
      <c r="F14" s="25"/>
      <c r="G14" s="25"/>
      <c r="H14" s="26"/>
      <c r="I14" s="26"/>
      <c r="J14" s="26"/>
    </row>
    <row r="15" spans="1:10" ht="25.5" hidden="1" customHeight="1" x14ac:dyDescent="0.3">
      <c r="A15" s="18"/>
      <c r="B15" s="19"/>
      <c r="C15" s="19"/>
      <c r="D15" s="20"/>
      <c r="E15" s="21"/>
      <c r="F15" s="22" t="s">
        <v>15</v>
      </c>
      <c r="G15" s="22" t="s">
        <v>16</v>
      </c>
      <c r="H15" s="22" t="s">
        <v>17</v>
      </c>
      <c r="I15" s="22" t="s">
        <v>12</v>
      </c>
      <c r="J15" s="22" t="s">
        <v>38</v>
      </c>
    </row>
    <row r="16" spans="1:10" ht="15.75" hidden="1" customHeight="1" x14ac:dyDescent="0.3">
      <c r="A16" s="97" t="s">
        <v>26</v>
      </c>
      <c r="B16" s="98"/>
      <c r="C16" s="98"/>
      <c r="D16" s="98"/>
      <c r="E16" s="99"/>
      <c r="F16" s="27"/>
      <c r="G16" s="27"/>
      <c r="H16" s="27"/>
      <c r="I16" s="27"/>
      <c r="J16" s="27"/>
    </row>
    <row r="17" spans="1:10" hidden="1" x14ac:dyDescent="0.3">
      <c r="A17" s="97" t="s">
        <v>27</v>
      </c>
      <c r="B17" s="91"/>
      <c r="C17" s="91"/>
      <c r="D17" s="91"/>
      <c r="E17" s="91"/>
      <c r="F17" s="27"/>
      <c r="G17" s="27"/>
      <c r="H17" s="27"/>
      <c r="I17" s="27"/>
      <c r="J17" s="27"/>
    </row>
    <row r="18" spans="1:10" hidden="1" x14ac:dyDescent="0.3">
      <c r="A18" s="85" t="s">
        <v>28</v>
      </c>
      <c r="B18" s="86"/>
      <c r="C18" s="86"/>
      <c r="D18" s="86"/>
      <c r="E18" s="86"/>
      <c r="F18" s="28">
        <v>0</v>
      </c>
      <c r="G18" s="28">
        <v>0</v>
      </c>
      <c r="H18" s="28">
        <v>0</v>
      </c>
      <c r="I18" s="28">
        <v>0</v>
      </c>
      <c r="J18" s="28">
        <v>0</v>
      </c>
    </row>
    <row r="19" spans="1:10" hidden="1" x14ac:dyDescent="0.3">
      <c r="A19" s="85" t="s">
        <v>29</v>
      </c>
      <c r="B19" s="86"/>
      <c r="C19" s="86"/>
      <c r="D19" s="86"/>
      <c r="E19" s="86"/>
      <c r="F19" s="28">
        <f>F11+F18</f>
        <v>6445.3700000001118</v>
      </c>
      <c r="G19" s="28">
        <f t="shared" ref="G19:J19" si="4">G11+G18</f>
        <v>-7887</v>
      </c>
      <c r="H19" s="28">
        <f t="shared" si="4"/>
        <v>0</v>
      </c>
      <c r="I19" s="28">
        <f t="shared" si="4"/>
        <v>0</v>
      </c>
      <c r="J19" s="28">
        <f t="shared" si="4"/>
        <v>0</v>
      </c>
    </row>
    <row r="20" spans="1:10" ht="17.399999999999999" hidden="1" x14ac:dyDescent="0.3">
      <c r="A20" s="29"/>
      <c r="B20" s="25"/>
      <c r="C20" s="25"/>
      <c r="D20" s="25"/>
      <c r="E20" s="25"/>
      <c r="F20" s="25"/>
      <c r="G20" s="25"/>
      <c r="H20" s="26"/>
      <c r="I20" s="26"/>
      <c r="J20" s="26"/>
    </row>
    <row r="21" spans="1:10" ht="18" hidden="1" customHeight="1" x14ac:dyDescent="0.3">
      <c r="A21" s="79" t="s">
        <v>30</v>
      </c>
      <c r="B21" s="96"/>
      <c r="C21" s="96"/>
      <c r="D21" s="96"/>
      <c r="E21" s="96"/>
      <c r="F21" s="96"/>
      <c r="G21" s="96"/>
      <c r="H21" s="96"/>
      <c r="I21" s="96"/>
      <c r="J21" s="96"/>
    </row>
    <row r="22" spans="1:10" ht="17.399999999999999" hidden="1" x14ac:dyDescent="0.3">
      <c r="A22" s="29"/>
      <c r="B22" s="25"/>
      <c r="C22" s="25"/>
      <c r="D22" s="25"/>
      <c r="E22" s="25"/>
      <c r="F22" s="25"/>
      <c r="G22" s="25"/>
      <c r="H22" s="26"/>
      <c r="I22" s="26"/>
      <c r="J22" s="26"/>
    </row>
    <row r="23" spans="1:10" ht="25.5" hidden="1" customHeight="1" x14ac:dyDescent="0.3">
      <c r="A23" s="18"/>
      <c r="B23" s="19"/>
      <c r="C23" s="19"/>
      <c r="D23" s="20"/>
      <c r="E23" s="21"/>
      <c r="F23" s="22" t="s">
        <v>15</v>
      </c>
      <c r="G23" s="22" t="s">
        <v>16</v>
      </c>
      <c r="H23" s="22" t="s">
        <v>17</v>
      </c>
      <c r="I23" s="22" t="s">
        <v>12</v>
      </c>
      <c r="J23" s="22" t="s">
        <v>38</v>
      </c>
    </row>
    <row r="24" spans="1:10" ht="15" hidden="1" customHeight="1" x14ac:dyDescent="0.3">
      <c r="A24" s="80" t="s">
        <v>31</v>
      </c>
      <c r="B24" s="81"/>
      <c r="C24" s="81"/>
      <c r="D24" s="81"/>
      <c r="E24" s="82"/>
      <c r="F24" s="30"/>
      <c r="G24" s="30"/>
      <c r="H24" s="30"/>
      <c r="I24" s="30"/>
      <c r="J24" s="31"/>
    </row>
    <row r="25" spans="1:10" ht="30" hidden="1" customHeight="1" x14ac:dyDescent="0.3">
      <c r="A25" s="85" t="s">
        <v>32</v>
      </c>
      <c r="B25" s="86"/>
      <c r="C25" s="86"/>
      <c r="D25" s="86"/>
      <c r="E25" s="86"/>
      <c r="F25" s="32">
        <f>+'[1] Račun prihoda i rashoda'!F33</f>
        <v>1441.53</v>
      </c>
      <c r="G25" s="32">
        <f>+'[1] Račun prihoda i rashoda'!G33</f>
        <v>7887</v>
      </c>
      <c r="H25" s="32">
        <f>+'[1] Račun prihoda i rashoda'!H33</f>
        <v>0</v>
      </c>
      <c r="I25" s="32">
        <f>+'[1] Račun prihoda i rashoda'!I33</f>
        <v>0</v>
      </c>
      <c r="J25" s="24">
        <f>+'[1] Račun prihoda i rashoda'!J33</f>
        <v>0</v>
      </c>
    </row>
    <row r="26" spans="1:10" ht="50.25" hidden="1" customHeight="1" x14ac:dyDescent="0.3">
      <c r="A26" s="87" t="s">
        <v>33</v>
      </c>
      <c r="B26" s="88"/>
      <c r="C26" s="88"/>
      <c r="D26" s="88"/>
      <c r="E26" s="89"/>
      <c r="F26" s="23">
        <f>+F25+F18</f>
        <v>1441.53</v>
      </c>
      <c r="G26" s="23">
        <f>+G25+G18</f>
        <v>7887</v>
      </c>
      <c r="H26" s="23">
        <f>+H25+H18</f>
        <v>0</v>
      </c>
      <c r="I26" s="23">
        <f>+I25+I18</f>
        <v>0</v>
      </c>
      <c r="J26" s="23">
        <f>+J25+J18</f>
        <v>0</v>
      </c>
    </row>
    <row r="27" spans="1:10" ht="11.25" hidden="1" customHeight="1" x14ac:dyDescent="0.3">
      <c r="A27" s="33"/>
      <c r="B27" s="34"/>
      <c r="C27" s="34"/>
      <c r="D27" s="34"/>
      <c r="E27" s="34"/>
      <c r="F27" s="35"/>
      <c r="G27" s="35"/>
      <c r="H27" s="35"/>
      <c r="I27" s="35"/>
      <c r="J27" s="35"/>
    </row>
    <row r="28" spans="1:10" ht="15.6" hidden="1" x14ac:dyDescent="0.3">
      <c r="A28" s="79" t="s">
        <v>34</v>
      </c>
      <c r="B28" s="79"/>
      <c r="C28" s="79"/>
      <c r="D28" s="79"/>
      <c r="E28" s="79"/>
      <c r="F28" s="79"/>
      <c r="G28" s="79"/>
      <c r="H28" s="79"/>
      <c r="I28" s="79"/>
      <c r="J28" s="79"/>
    </row>
    <row r="29" spans="1:10" ht="17.399999999999999" hidden="1" x14ac:dyDescent="0.3">
      <c r="A29" s="29"/>
      <c r="B29" s="25"/>
      <c r="C29" s="25"/>
      <c r="D29" s="25"/>
      <c r="E29" s="25"/>
      <c r="F29" s="25"/>
      <c r="G29" s="25"/>
      <c r="H29" s="26"/>
      <c r="I29" s="26"/>
      <c r="J29" s="26"/>
    </row>
    <row r="30" spans="1:10" hidden="1" x14ac:dyDescent="0.3">
      <c r="A30" s="18"/>
      <c r="B30" s="19"/>
      <c r="C30" s="19"/>
      <c r="D30" s="20"/>
      <c r="E30" s="21"/>
      <c r="F30" s="22" t="s">
        <v>15</v>
      </c>
      <c r="G30" s="22" t="s">
        <v>16</v>
      </c>
      <c r="H30" s="22" t="s">
        <v>17</v>
      </c>
      <c r="I30" s="22" t="s">
        <v>12</v>
      </c>
      <c r="J30" s="22" t="s">
        <v>38</v>
      </c>
    </row>
    <row r="31" spans="1:10" hidden="1" x14ac:dyDescent="0.3">
      <c r="A31" s="80" t="s">
        <v>31</v>
      </c>
      <c r="B31" s="81"/>
      <c r="C31" s="81"/>
      <c r="D31" s="81"/>
      <c r="E31" s="82"/>
      <c r="F31" s="30"/>
      <c r="G31" s="30">
        <f>F34</f>
        <v>0</v>
      </c>
      <c r="H31" s="30">
        <f>G34</f>
        <v>0</v>
      </c>
      <c r="I31" s="30">
        <f>H34</f>
        <v>0</v>
      </c>
      <c r="J31" s="31">
        <f>I34</f>
        <v>0</v>
      </c>
    </row>
    <row r="32" spans="1:10" ht="28.5" hidden="1" customHeight="1" x14ac:dyDescent="0.3">
      <c r="A32" s="80" t="s">
        <v>35</v>
      </c>
      <c r="B32" s="81"/>
      <c r="C32" s="81"/>
      <c r="D32" s="81"/>
      <c r="E32" s="82"/>
      <c r="F32" s="30"/>
      <c r="G32" s="30">
        <v>0</v>
      </c>
      <c r="H32" s="30">
        <v>0</v>
      </c>
      <c r="I32" s="30">
        <v>0</v>
      </c>
      <c r="J32" s="31">
        <v>0</v>
      </c>
    </row>
    <row r="33" spans="1:11" hidden="1" x14ac:dyDescent="0.3">
      <c r="A33" s="80" t="s">
        <v>36</v>
      </c>
      <c r="B33" s="83"/>
      <c r="C33" s="83"/>
      <c r="D33" s="83"/>
      <c r="E33" s="84"/>
      <c r="F33" s="30"/>
      <c r="G33" s="30">
        <v>0</v>
      </c>
      <c r="H33" s="30">
        <v>0</v>
      </c>
      <c r="I33" s="30">
        <v>0</v>
      </c>
      <c r="J33" s="31">
        <v>0</v>
      </c>
    </row>
    <row r="34" spans="1:11" ht="15" hidden="1" customHeight="1" x14ac:dyDescent="0.3">
      <c r="A34" s="85" t="s">
        <v>32</v>
      </c>
      <c r="B34" s="86"/>
      <c r="C34" s="86"/>
      <c r="D34" s="86"/>
      <c r="E34" s="86"/>
      <c r="F34" s="36">
        <f>F31-F32+F33</f>
        <v>0</v>
      </c>
      <c r="G34" s="36">
        <f t="shared" ref="G34:J34" si="5">G31-G32+G33</f>
        <v>0</v>
      </c>
      <c r="H34" s="36">
        <f t="shared" si="5"/>
        <v>0</v>
      </c>
      <c r="I34" s="36">
        <f t="shared" si="5"/>
        <v>0</v>
      </c>
      <c r="J34" s="37">
        <f t="shared" si="5"/>
        <v>0</v>
      </c>
    </row>
    <row r="35" spans="1:11" hidden="1" x14ac:dyDescent="0.3">
      <c r="A35" s="78"/>
      <c r="B35" s="78"/>
      <c r="C35" s="78"/>
      <c r="D35" s="78"/>
      <c r="E35" s="78"/>
      <c r="F35" s="78"/>
      <c r="G35" s="78"/>
      <c r="H35" s="78"/>
      <c r="I35" s="78"/>
      <c r="J35" s="78"/>
    </row>
    <row r="36" spans="1:11" ht="25.5" hidden="1" customHeight="1" x14ac:dyDescent="0.3">
      <c r="A36" s="77" t="s">
        <v>37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ht="8.25" customHeight="1" x14ac:dyDescent="0.3"/>
    <row r="38" spans="1:11" x14ac:dyDescent="0.3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40" spans="1:11" x14ac:dyDescent="0.3">
      <c r="I40" s="38" t="s">
        <v>278</v>
      </c>
    </row>
    <row r="41" spans="1:11" x14ac:dyDescent="0.3">
      <c r="F41" s="39"/>
      <c r="G41" s="39"/>
      <c r="H41" s="39"/>
      <c r="I41" s="39"/>
      <c r="J41" s="39"/>
    </row>
    <row r="42" spans="1:11" ht="28.5" customHeight="1" x14ac:dyDescent="0.3">
      <c r="F42" s="39"/>
      <c r="G42" s="39"/>
      <c r="H42" s="39"/>
      <c r="I42" s="39"/>
      <c r="J42" s="39"/>
    </row>
  </sheetData>
  <mergeCells count="24">
    <mergeCell ref="A2:J2"/>
    <mergeCell ref="A5:E5"/>
    <mergeCell ref="A6:E6"/>
    <mergeCell ref="A7:E7"/>
    <mergeCell ref="A26:E26"/>
    <mergeCell ref="A9:E9"/>
    <mergeCell ref="A10:E10"/>
    <mergeCell ref="A11:E11"/>
    <mergeCell ref="A13:J13"/>
    <mergeCell ref="A16:E16"/>
    <mergeCell ref="A17:E17"/>
    <mergeCell ref="A18:E18"/>
    <mergeCell ref="A19:E19"/>
    <mergeCell ref="A21:J21"/>
    <mergeCell ref="A24:E24"/>
    <mergeCell ref="A25:E25"/>
    <mergeCell ref="A36:K36"/>
    <mergeCell ref="A38:J38"/>
    <mergeCell ref="A28:J28"/>
    <mergeCell ref="A31:E31"/>
    <mergeCell ref="A32:E32"/>
    <mergeCell ref="A33:E33"/>
    <mergeCell ref="A34:E34"/>
    <mergeCell ref="A35:J35"/>
  </mergeCells>
  <printOptions horizontalCentered="1" verticalCentered="1"/>
  <pageMargins left="0.19685039370078741" right="0.19685039370078741" top="0.43307086614173229" bottom="0.39370078740157483" header="0.31496062992125984" footer="0.31496062992125984"/>
  <pageSetup paperSize="9" scale="88" firstPageNumber="2" orientation="portrait" useFirstPageNumber="1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5"/>
  <sheetViews>
    <sheetView showGridLines="0" zoomScaleNormal="100" workbookViewId="0">
      <pane xSplit="1" ySplit="1" topLeftCell="B2" activePane="bottomRight" state="frozen"/>
      <selection activeCell="A6" sqref="A6"/>
      <selection pane="topRight" activeCell="A6" sqref="A6"/>
      <selection pane="bottomLeft" activeCell="A6" sqref="A6"/>
      <selection pane="bottomRight" sqref="A1:E1"/>
    </sheetView>
  </sheetViews>
  <sheetFormatPr defaultRowHeight="14.4" x14ac:dyDescent="0.3"/>
  <cols>
    <col min="1" max="1" width="10.88671875" style="54" bestFit="1" customWidth="1" collapsed="1"/>
    <col min="2" max="2" width="67.44140625" style="54" bestFit="1" customWidth="1" collapsed="1"/>
    <col min="3" max="3" width="13.77734375" style="54" customWidth="1"/>
    <col min="4" max="4" width="15" style="54" customWidth="1"/>
    <col min="5" max="5" width="15.6640625" style="54" customWidth="1" collapsed="1"/>
    <col min="6" max="6" width="16.6640625" style="54" bestFit="1" customWidth="1"/>
    <col min="7" max="7" width="14.109375" style="54" bestFit="1" customWidth="1"/>
    <col min="8" max="16384" width="8.88671875" style="54"/>
  </cols>
  <sheetData>
    <row r="1" spans="1:5" ht="24" customHeight="1" thickBot="1" x14ac:dyDescent="0.35">
      <c r="A1" s="102" t="s">
        <v>11</v>
      </c>
      <c r="B1" s="103"/>
      <c r="C1" s="103"/>
      <c r="D1" s="103"/>
      <c r="E1" s="104"/>
    </row>
    <row r="2" spans="1:5" ht="19.95" customHeight="1" x14ac:dyDescent="0.3">
      <c r="A2" s="67" t="s">
        <v>0</v>
      </c>
      <c r="B2" s="67" t="s">
        <v>44</v>
      </c>
      <c r="C2" s="67" t="s">
        <v>45</v>
      </c>
      <c r="D2" s="67" t="s">
        <v>8</v>
      </c>
      <c r="E2" s="67" t="s">
        <v>38</v>
      </c>
    </row>
    <row r="3" spans="1:5" ht="27" customHeight="1" x14ac:dyDescent="0.3">
      <c r="A3" s="55" t="s">
        <v>46</v>
      </c>
      <c r="B3" s="55" t="s">
        <v>47</v>
      </c>
      <c r="C3" s="56">
        <v>2322700</v>
      </c>
      <c r="D3" s="56">
        <v>0</v>
      </c>
      <c r="E3" s="57">
        <v>2322700</v>
      </c>
    </row>
    <row r="4" spans="1:5" ht="27" customHeight="1" x14ac:dyDescent="0.3">
      <c r="A4" s="55" t="s">
        <v>48</v>
      </c>
      <c r="B4" s="55" t="s">
        <v>49</v>
      </c>
      <c r="C4" s="56">
        <v>2302700</v>
      </c>
      <c r="D4" s="56">
        <v>0</v>
      </c>
      <c r="E4" s="57">
        <v>2302700</v>
      </c>
    </row>
    <row r="5" spans="1:5" ht="27" customHeight="1" x14ac:dyDescent="0.3">
      <c r="A5" s="55" t="s">
        <v>50</v>
      </c>
      <c r="B5" s="55" t="s">
        <v>51</v>
      </c>
      <c r="C5" s="56">
        <v>2170700</v>
      </c>
      <c r="D5" s="56">
        <v>0</v>
      </c>
      <c r="E5" s="57">
        <v>2170700</v>
      </c>
    </row>
    <row r="6" spans="1:5" ht="27" customHeight="1" x14ac:dyDescent="0.3">
      <c r="A6" s="55" t="s">
        <v>52</v>
      </c>
      <c r="B6" s="55" t="s">
        <v>53</v>
      </c>
      <c r="C6" s="56">
        <v>132000</v>
      </c>
      <c r="D6" s="56">
        <v>0</v>
      </c>
      <c r="E6" s="57">
        <v>132000</v>
      </c>
    </row>
    <row r="7" spans="1:5" ht="27" customHeight="1" x14ac:dyDescent="0.3">
      <c r="A7" s="55" t="s">
        <v>54</v>
      </c>
      <c r="B7" s="55" t="s">
        <v>55</v>
      </c>
      <c r="C7" s="56">
        <v>20000</v>
      </c>
      <c r="D7" s="56">
        <v>0</v>
      </c>
      <c r="E7" s="57">
        <v>20000</v>
      </c>
    </row>
    <row r="8" spans="1:5" ht="27" customHeight="1" x14ac:dyDescent="0.3">
      <c r="A8" s="55" t="s">
        <v>52</v>
      </c>
      <c r="B8" s="55" t="s">
        <v>53</v>
      </c>
      <c r="C8" s="56">
        <v>20000</v>
      </c>
      <c r="D8" s="56">
        <v>0</v>
      </c>
      <c r="E8" s="57">
        <v>20000</v>
      </c>
    </row>
    <row r="9" spans="1:5" ht="27" customHeight="1" x14ac:dyDescent="0.3">
      <c r="A9" s="55" t="s">
        <v>56</v>
      </c>
      <c r="B9" s="55" t="s">
        <v>57</v>
      </c>
      <c r="C9" s="56">
        <v>0</v>
      </c>
      <c r="D9" s="56">
        <v>0</v>
      </c>
      <c r="E9" s="57">
        <v>0</v>
      </c>
    </row>
    <row r="10" spans="1:5" ht="27" customHeight="1" x14ac:dyDescent="0.3">
      <c r="A10" s="55" t="s">
        <v>58</v>
      </c>
      <c r="B10" s="55" t="s">
        <v>59</v>
      </c>
      <c r="C10" s="56">
        <v>0</v>
      </c>
      <c r="D10" s="56">
        <v>0</v>
      </c>
      <c r="E10" s="57">
        <v>0</v>
      </c>
    </row>
    <row r="11" spans="1:5" ht="27" customHeight="1" x14ac:dyDescent="0.3">
      <c r="A11" s="55" t="s">
        <v>60</v>
      </c>
      <c r="B11" s="55" t="s">
        <v>61</v>
      </c>
      <c r="C11" s="56">
        <v>0</v>
      </c>
      <c r="D11" s="56">
        <v>0</v>
      </c>
      <c r="E11" s="57">
        <v>0</v>
      </c>
    </row>
    <row r="12" spans="1:5" ht="27" customHeight="1" x14ac:dyDescent="0.3">
      <c r="A12" s="55" t="s">
        <v>62</v>
      </c>
      <c r="B12" s="55" t="s">
        <v>63</v>
      </c>
      <c r="C12" s="56">
        <v>42900</v>
      </c>
      <c r="D12" s="56">
        <v>0</v>
      </c>
      <c r="E12" s="57">
        <v>42900</v>
      </c>
    </row>
    <row r="13" spans="1:5" ht="27" customHeight="1" x14ac:dyDescent="0.3">
      <c r="A13" s="55" t="s">
        <v>64</v>
      </c>
      <c r="B13" s="55" t="s">
        <v>65</v>
      </c>
      <c r="C13" s="56">
        <v>42000</v>
      </c>
      <c r="D13" s="56">
        <v>0</v>
      </c>
      <c r="E13" s="57">
        <v>42000</v>
      </c>
    </row>
    <row r="14" spans="1:5" ht="27" customHeight="1" x14ac:dyDescent="0.3">
      <c r="A14" s="55" t="s">
        <v>52</v>
      </c>
      <c r="B14" s="55" t="s">
        <v>53</v>
      </c>
      <c r="C14" s="56">
        <v>42000</v>
      </c>
      <c r="D14" s="56">
        <v>0</v>
      </c>
      <c r="E14" s="57">
        <v>42000</v>
      </c>
    </row>
    <row r="15" spans="1:5" ht="27" customHeight="1" x14ac:dyDescent="0.3">
      <c r="A15" s="55" t="s">
        <v>66</v>
      </c>
      <c r="B15" s="55" t="s">
        <v>67</v>
      </c>
      <c r="C15" s="56">
        <v>900</v>
      </c>
      <c r="D15" s="56">
        <v>0</v>
      </c>
      <c r="E15" s="57">
        <v>900</v>
      </c>
    </row>
    <row r="16" spans="1:5" ht="27" customHeight="1" x14ac:dyDescent="0.3">
      <c r="A16" s="55" t="s">
        <v>52</v>
      </c>
      <c r="B16" s="55" t="s">
        <v>53</v>
      </c>
      <c r="C16" s="56">
        <v>900</v>
      </c>
      <c r="D16" s="56">
        <v>0</v>
      </c>
      <c r="E16" s="57">
        <v>900</v>
      </c>
    </row>
    <row r="17" spans="1:7" ht="27" customHeight="1" x14ac:dyDescent="0.3">
      <c r="A17" s="55" t="s">
        <v>68</v>
      </c>
      <c r="B17" s="55" t="s">
        <v>69</v>
      </c>
      <c r="C17" s="56">
        <v>18200</v>
      </c>
      <c r="D17" s="56">
        <v>0</v>
      </c>
      <c r="E17" s="57">
        <v>18200</v>
      </c>
    </row>
    <row r="18" spans="1:7" ht="27" customHeight="1" x14ac:dyDescent="0.3">
      <c r="A18" s="55" t="s">
        <v>70</v>
      </c>
      <c r="B18" s="55" t="s">
        <v>71</v>
      </c>
      <c r="C18" s="56">
        <v>18000</v>
      </c>
      <c r="D18" s="56">
        <v>0</v>
      </c>
      <c r="E18" s="57">
        <v>18000</v>
      </c>
    </row>
    <row r="19" spans="1:7" ht="27" customHeight="1" x14ac:dyDescent="0.3">
      <c r="A19" s="55" t="s">
        <v>60</v>
      </c>
      <c r="B19" s="55" t="s">
        <v>61</v>
      </c>
      <c r="C19" s="56">
        <v>18000</v>
      </c>
      <c r="D19" s="56">
        <v>0</v>
      </c>
      <c r="E19" s="57">
        <v>18000</v>
      </c>
    </row>
    <row r="20" spans="1:7" ht="27" customHeight="1" x14ac:dyDescent="0.3">
      <c r="A20" s="55" t="s">
        <v>72</v>
      </c>
      <c r="B20" s="55" t="s">
        <v>73</v>
      </c>
      <c r="C20" s="56">
        <v>200</v>
      </c>
      <c r="D20" s="56">
        <v>0</v>
      </c>
      <c r="E20" s="57">
        <v>200</v>
      </c>
    </row>
    <row r="21" spans="1:7" ht="27" customHeight="1" x14ac:dyDescent="0.3">
      <c r="A21" s="55" t="s">
        <v>52</v>
      </c>
      <c r="B21" s="55" t="s">
        <v>53</v>
      </c>
      <c r="C21" s="56">
        <v>200</v>
      </c>
      <c r="D21" s="56">
        <v>0</v>
      </c>
      <c r="E21" s="57">
        <v>200</v>
      </c>
    </row>
    <row r="22" spans="1:7" ht="27" customHeight="1" x14ac:dyDescent="0.3">
      <c r="A22" s="58">
        <v>67</v>
      </c>
      <c r="B22" s="55" t="s">
        <v>74</v>
      </c>
      <c r="C22" s="56">
        <v>607650</v>
      </c>
      <c r="D22" s="56">
        <v>0</v>
      </c>
      <c r="E22" s="57">
        <v>631350</v>
      </c>
    </row>
    <row r="23" spans="1:7" ht="27" customHeight="1" x14ac:dyDescent="0.3">
      <c r="A23" s="58">
        <v>67111</v>
      </c>
      <c r="B23" s="55" t="s">
        <v>75</v>
      </c>
      <c r="C23" s="56">
        <v>607650</v>
      </c>
      <c r="D23" s="56">
        <v>0</v>
      </c>
      <c r="E23" s="57">
        <v>631350</v>
      </c>
    </row>
    <row r="24" spans="1:7" ht="27" customHeight="1" x14ac:dyDescent="0.3">
      <c r="A24" s="55" t="s">
        <v>76</v>
      </c>
      <c r="B24" s="55" t="s">
        <v>77</v>
      </c>
      <c r="C24" s="56">
        <v>404750</v>
      </c>
      <c r="D24" s="56">
        <v>23700</v>
      </c>
      <c r="E24" s="57">
        <v>428450</v>
      </c>
    </row>
    <row r="25" spans="1:7" ht="27" customHeight="1" x14ac:dyDescent="0.3">
      <c r="A25" s="55" t="s">
        <v>78</v>
      </c>
      <c r="B25" s="55" t="s">
        <v>79</v>
      </c>
      <c r="C25" s="56">
        <v>149000</v>
      </c>
      <c r="D25" s="56">
        <v>0</v>
      </c>
      <c r="E25" s="57">
        <v>149000</v>
      </c>
    </row>
    <row r="26" spans="1:7" ht="27" customHeight="1" x14ac:dyDescent="0.3">
      <c r="A26" s="55" t="s">
        <v>80</v>
      </c>
      <c r="B26" s="55" t="s">
        <v>81</v>
      </c>
      <c r="C26" s="56">
        <v>200</v>
      </c>
      <c r="D26" s="56">
        <v>0</v>
      </c>
      <c r="E26" s="57">
        <v>200</v>
      </c>
    </row>
    <row r="27" spans="1:7" ht="27" customHeight="1" x14ac:dyDescent="0.3">
      <c r="A27" s="55" t="s">
        <v>82</v>
      </c>
      <c r="B27" s="55" t="s">
        <v>83</v>
      </c>
      <c r="C27" s="56">
        <v>53700</v>
      </c>
      <c r="D27" s="56">
        <v>0</v>
      </c>
      <c r="E27" s="57">
        <v>53700</v>
      </c>
    </row>
    <row r="28" spans="1:7" ht="27" customHeight="1" x14ac:dyDescent="0.3">
      <c r="A28" s="59"/>
      <c r="B28" s="59" t="s">
        <v>84</v>
      </c>
      <c r="C28" s="60">
        <v>2991450</v>
      </c>
      <c r="D28" s="60">
        <v>23700</v>
      </c>
      <c r="E28" s="61">
        <v>3015150</v>
      </c>
      <c r="F28" s="62"/>
      <c r="G28" s="62"/>
    </row>
    <row r="29" spans="1:7" s="66" customFormat="1" ht="27" customHeight="1" x14ac:dyDescent="0.3">
      <c r="A29" s="63" t="s">
        <v>85</v>
      </c>
      <c r="B29" s="63" t="s">
        <v>86</v>
      </c>
      <c r="C29" s="64">
        <v>111000</v>
      </c>
      <c r="D29" s="64">
        <v>0</v>
      </c>
      <c r="E29" s="65">
        <v>111000</v>
      </c>
    </row>
    <row r="30" spans="1:7" ht="27" customHeight="1" x14ac:dyDescent="0.3">
      <c r="A30" s="55" t="s">
        <v>78</v>
      </c>
      <c r="B30" s="55" t="s">
        <v>79</v>
      </c>
      <c r="C30" s="56">
        <v>111000</v>
      </c>
      <c r="D30" s="56">
        <v>0</v>
      </c>
      <c r="E30" s="57">
        <v>111000</v>
      </c>
    </row>
    <row r="31" spans="1:7" ht="27" customHeight="1" x14ac:dyDescent="0.3">
      <c r="A31" s="55" t="s">
        <v>87</v>
      </c>
      <c r="B31" s="55" t="s">
        <v>88</v>
      </c>
      <c r="C31" s="56">
        <v>109950</v>
      </c>
      <c r="D31" s="56">
        <v>0</v>
      </c>
      <c r="E31" s="57">
        <v>109950</v>
      </c>
    </row>
    <row r="32" spans="1:7" ht="27" customHeight="1" x14ac:dyDescent="0.3">
      <c r="A32" s="55" t="s">
        <v>89</v>
      </c>
      <c r="B32" s="55" t="s">
        <v>90</v>
      </c>
      <c r="C32" s="56">
        <v>1924</v>
      </c>
      <c r="D32" s="56">
        <v>0</v>
      </c>
      <c r="E32" s="57">
        <v>1924</v>
      </c>
    </row>
    <row r="33" spans="1:5" ht="27" customHeight="1" x14ac:dyDescent="0.3">
      <c r="A33" s="55" t="s">
        <v>91</v>
      </c>
      <c r="B33" s="55" t="s">
        <v>92</v>
      </c>
      <c r="C33" s="56">
        <v>969</v>
      </c>
      <c r="D33" s="56">
        <v>0</v>
      </c>
      <c r="E33" s="57">
        <v>969</v>
      </c>
    </row>
    <row r="34" spans="1:5" ht="27" customHeight="1" x14ac:dyDescent="0.3">
      <c r="A34" s="55" t="s">
        <v>93</v>
      </c>
      <c r="B34" s="55" t="s">
        <v>94</v>
      </c>
      <c r="C34" s="56">
        <v>1500</v>
      </c>
      <c r="D34" s="56">
        <v>0</v>
      </c>
      <c r="E34" s="57">
        <v>1500</v>
      </c>
    </row>
    <row r="35" spans="1:5" ht="27" customHeight="1" x14ac:dyDescent="0.3">
      <c r="A35" s="55" t="s">
        <v>95</v>
      </c>
      <c r="B35" s="55" t="s">
        <v>96</v>
      </c>
      <c r="C35" s="56">
        <v>929</v>
      </c>
      <c r="D35" s="56">
        <v>0</v>
      </c>
      <c r="E35" s="57">
        <v>929</v>
      </c>
    </row>
    <row r="36" spans="1:5" ht="27" customHeight="1" x14ac:dyDescent="0.3">
      <c r="A36" s="55" t="s">
        <v>97</v>
      </c>
      <c r="B36" s="55" t="s">
        <v>98</v>
      </c>
      <c r="C36" s="56">
        <v>3982</v>
      </c>
      <c r="D36" s="56">
        <v>0</v>
      </c>
      <c r="E36" s="57">
        <v>3982</v>
      </c>
    </row>
    <row r="37" spans="1:5" ht="27" customHeight="1" x14ac:dyDescent="0.3">
      <c r="A37" s="55" t="s">
        <v>99</v>
      </c>
      <c r="B37" s="55" t="s">
        <v>100</v>
      </c>
      <c r="C37" s="56">
        <v>1593</v>
      </c>
      <c r="D37" s="56">
        <v>0</v>
      </c>
      <c r="E37" s="57">
        <v>1593</v>
      </c>
    </row>
    <row r="38" spans="1:5" ht="27" customHeight="1" x14ac:dyDescent="0.3">
      <c r="A38" s="55" t="s">
        <v>101</v>
      </c>
      <c r="B38" s="55" t="s">
        <v>102</v>
      </c>
      <c r="C38" s="56">
        <v>2880</v>
      </c>
      <c r="D38" s="56">
        <v>0</v>
      </c>
      <c r="E38" s="57">
        <v>2880</v>
      </c>
    </row>
    <row r="39" spans="1:5" ht="27" customHeight="1" x14ac:dyDescent="0.3">
      <c r="A39" s="55" t="s">
        <v>103</v>
      </c>
      <c r="B39" s="55" t="s">
        <v>104</v>
      </c>
      <c r="C39" s="56">
        <v>4154</v>
      </c>
      <c r="D39" s="56">
        <v>0</v>
      </c>
      <c r="E39" s="57">
        <v>4154</v>
      </c>
    </row>
    <row r="40" spans="1:5" ht="27" customHeight="1" x14ac:dyDescent="0.3">
      <c r="A40" s="55" t="s">
        <v>105</v>
      </c>
      <c r="B40" s="55" t="s">
        <v>106</v>
      </c>
      <c r="C40" s="56">
        <v>2000</v>
      </c>
      <c r="D40" s="56">
        <v>0</v>
      </c>
      <c r="E40" s="57">
        <v>2000</v>
      </c>
    </row>
    <row r="41" spans="1:5" ht="27" customHeight="1" x14ac:dyDescent="0.3">
      <c r="A41" s="55" t="s">
        <v>107</v>
      </c>
      <c r="B41" s="55" t="s">
        <v>108</v>
      </c>
      <c r="C41" s="56">
        <v>7218</v>
      </c>
      <c r="D41" s="56">
        <v>0</v>
      </c>
      <c r="E41" s="57">
        <v>7218</v>
      </c>
    </row>
    <row r="42" spans="1:5" ht="27" customHeight="1" x14ac:dyDescent="0.3">
      <c r="A42" s="55" t="s">
        <v>109</v>
      </c>
      <c r="B42" s="55" t="s">
        <v>110</v>
      </c>
      <c r="C42" s="56">
        <v>40</v>
      </c>
      <c r="D42" s="56">
        <v>0</v>
      </c>
      <c r="E42" s="57">
        <v>40</v>
      </c>
    </row>
    <row r="43" spans="1:5" ht="27" customHeight="1" x14ac:dyDescent="0.3">
      <c r="A43" s="55" t="s">
        <v>111</v>
      </c>
      <c r="B43" s="55" t="s">
        <v>112</v>
      </c>
      <c r="C43" s="56">
        <v>4000</v>
      </c>
      <c r="D43" s="56">
        <v>0</v>
      </c>
      <c r="E43" s="57">
        <v>4000</v>
      </c>
    </row>
    <row r="44" spans="1:5" ht="27" customHeight="1" x14ac:dyDescent="0.3">
      <c r="A44" s="55" t="s">
        <v>113</v>
      </c>
      <c r="B44" s="55" t="s">
        <v>114</v>
      </c>
      <c r="C44" s="56">
        <v>665</v>
      </c>
      <c r="D44" s="56">
        <v>0</v>
      </c>
      <c r="E44" s="57">
        <v>665</v>
      </c>
    </row>
    <row r="45" spans="1:5" ht="27" customHeight="1" x14ac:dyDescent="0.3">
      <c r="A45" s="55" t="s">
        <v>115</v>
      </c>
      <c r="B45" s="55" t="s">
        <v>116</v>
      </c>
      <c r="C45" s="56">
        <v>665</v>
      </c>
      <c r="D45" s="56">
        <v>0</v>
      </c>
      <c r="E45" s="57">
        <v>665</v>
      </c>
    </row>
    <row r="46" spans="1:5" ht="27" customHeight="1" x14ac:dyDescent="0.3">
      <c r="A46" s="55" t="s">
        <v>117</v>
      </c>
      <c r="B46" s="55" t="s">
        <v>118</v>
      </c>
      <c r="C46" s="56">
        <v>1991</v>
      </c>
      <c r="D46" s="56">
        <v>0</v>
      </c>
      <c r="E46" s="57">
        <v>1991</v>
      </c>
    </row>
    <row r="47" spans="1:5" ht="27" customHeight="1" x14ac:dyDescent="0.3">
      <c r="A47" s="55" t="s">
        <v>119</v>
      </c>
      <c r="B47" s="55" t="s">
        <v>120</v>
      </c>
      <c r="C47" s="56">
        <v>1460</v>
      </c>
      <c r="D47" s="56">
        <v>0</v>
      </c>
      <c r="E47" s="57">
        <v>1460</v>
      </c>
    </row>
    <row r="48" spans="1:5" ht="27" customHeight="1" x14ac:dyDescent="0.3">
      <c r="A48" s="55" t="s">
        <v>121</v>
      </c>
      <c r="B48" s="55" t="s">
        <v>122</v>
      </c>
      <c r="C48" s="56">
        <v>929</v>
      </c>
      <c r="D48" s="56">
        <v>0</v>
      </c>
      <c r="E48" s="57">
        <v>929</v>
      </c>
    </row>
    <row r="49" spans="1:5" ht="27" customHeight="1" x14ac:dyDescent="0.3">
      <c r="A49" s="55" t="s">
        <v>123</v>
      </c>
      <c r="B49" s="55" t="s">
        <v>124</v>
      </c>
      <c r="C49" s="56">
        <v>2654</v>
      </c>
      <c r="D49" s="56">
        <v>0</v>
      </c>
      <c r="E49" s="57">
        <v>2654</v>
      </c>
    </row>
    <row r="50" spans="1:5" ht="27" customHeight="1" x14ac:dyDescent="0.3">
      <c r="A50" s="55" t="s">
        <v>125</v>
      </c>
      <c r="B50" s="55" t="s">
        <v>126</v>
      </c>
      <c r="C50" s="56">
        <v>200</v>
      </c>
      <c r="D50" s="56">
        <v>0</v>
      </c>
      <c r="E50" s="57">
        <v>200</v>
      </c>
    </row>
    <row r="51" spans="1:5" ht="27" customHeight="1" x14ac:dyDescent="0.3">
      <c r="A51" s="55" t="s">
        <v>127</v>
      </c>
      <c r="B51" s="55" t="s">
        <v>128</v>
      </c>
      <c r="C51" s="56">
        <v>502</v>
      </c>
      <c r="D51" s="56">
        <v>0</v>
      </c>
      <c r="E51" s="57">
        <v>502</v>
      </c>
    </row>
    <row r="52" spans="1:5" ht="27" customHeight="1" x14ac:dyDescent="0.3">
      <c r="A52" s="55" t="s">
        <v>129</v>
      </c>
      <c r="B52" s="55" t="s">
        <v>130</v>
      </c>
      <c r="C52" s="56">
        <v>13004</v>
      </c>
      <c r="D52" s="56">
        <v>0</v>
      </c>
      <c r="E52" s="57">
        <v>13004</v>
      </c>
    </row>
    <row r="53" spans="1:5" ht="27" customHeight="1" x14ac:dyDescent="0.3">
      <c r="A53" s="55" t="s">
        <v>131</v>
      </c>
      <c r="B53" s="55" t="s">
        <v>132</v>
      </c>
      <c r="C53" s="56">
        <v>6636</v>
      </c>
      <c r="D53" s="56">
        <v>0</v>
      </c>
      <c r="E53" s="57">
        <v>6636</v>
      </c>
    </row>
    <row r="54" spans="1:5" ht="27" customHeight="1" x14ac:dyDescent="0.3">
      <c r="A54" s="55" t="s">
        <v>133</v>
      </c>
      <c r="B54" s="55" t="s">
        <v>134</v>
      </c>
      <c r="C54" s="56">
        <v>1672</v>
      </c>
      <c r="D54" s="56">
        <v>0</v>
      </c>
      <c r="E54" s="57">
        <v>1672</v>
      </c>
    </row>
    <row r="55" spans="1:5" ht="27" customHeight="1" x14ac:dyDescent="0.3">
      <c r="A55" s="55" t="s">
        <v>135</v>
      </c>
      <c r="B55" s="55" t="s">
        <v>136</v>
      </c>
      <c r="C55" s="56">
        <v>4911</v>
      </c>
      <c r="D55" s="56">
        <v>0</v>
      </c>
      <c r="E55" s="57">
        <v>4911</v>
      </c>
    </row>
    <row r="56" spans="1:5" ht="27" customHeight="1" x14ac:dyDescent="0.3">
      <c r="A56" s="55" t="s">
        <v>137</v>
      </c>
      <c r="B56" s="55" t="s">
        <v>138</v>
      </c>
      <c r="C56" s="56">
        <v>3185</v>
      </c>
      <c r="D56" s="56">
        <v>0</v>
      </c>
      <c r="E56" s="57">
        <v>3185</v>
      </c>
    </row>
    <row r="57" spans="1:5" ht="27" customHeight="1" x14ac:dyDescent="0.3">
      <c r="A57" s="55" t="s">
        <v>139</v>
      </c>
      <c r="B57" s="55" t="s">
        <v>140</v>
      </c>
      <c r="C57" s="56">
        <v>265</v>
      </c>
      <c r="D57" s="56">
        <v>0</v>
      </c>
      <c r="E57" s="57">
        <v>265</v>
      </c>
    </row>
    <row r="58" spans="1:5" ht="27" customHeight="1" x14ac:dyDescent="0.3">
      <c r="A58" s="55" t="s">
        <v>141</v>
      </c>
      <c r="B58" s="55" t="s">
        <v>142</v>
      </c>
      <c r="C58" s="56">
        <v>5100</v>
      </c>
      <c r="D58" s="56">
        <v>0</v>
      </c>
      <c r="E58" s="57">
        <v>5100</v>
      </c>
    </row>
    <row r="59" spans="1:5" ht="27" customHeight="1" x14ac:dyDescent="0.3">
      <c r="A59" s="55" t="s">
        <v>143</v>
      </c>
      <c r="B59" s="55" t="s">
        <v>144</v>
      </c>
      <c r="C59" s="56">
        <v>3600</v>
      </c>
      <c r="D59" s="56">
        <v>0</v>
      </c>
      <c r="E59" s="57">
        <v>3600</v>
      </c>
    </row>
    <row r="60" spans="1:5" ht="27" customHeight="1" x14ac:dyDescent="0.3">
      <c r="A60" s="55" t="s">
        <v>145</v>
      </c>
      <c r="B60" s="55" t="s">
        <v>146</v>
      </c>
      <c r="C60" s="56">
        <v>7200</v>
      </c>
      <c r="D60" s="56">
        <v>0</v>
      </c>
      <c r="E60" s="57">
        <v>7200</v>
      </c>
    </row>
    <row r="61" spans="1:5" ht="27" customHeight="1" x14ac:dyDescent="0.3">
      <c r="A61" s="55" t="s">
        <v>147</v>
      </c>
      <c r="B61" s="55" t="s">
        <v>148</v>
      </c>
      <c r="C61" s="56">
        <v>400</v>
      </c>
      <c r="D61" s="56">
        <v>0</v>
      </c>
      <c r="E61" s="57">
        <v>400</v>
      </c>
    </row>
    <row r="62" spans="1:5" ht="27" customHeight="1" x14ac:dyDescent="0.3">
      <c r="A62" s="55" t="s">
        <v>149</v>
      </c>
      <c r="B62" s="55" t="s">
        <v>150</v>
      </c>
      <c r="C62" s="56">
        <v>2664</v>
      </c>
      <c r="D62" s="56">
        <v>0</v>
      </c>
      <c r="E62" s="57">
        <v>2664</v>
      </c>
    </row>
    <row r="63" spans="1:5" ht="27" customHeight="1" x14ac:dyDescent="0.3">
      <c r="A63" s="55" t="s">
        <v>151</v>
      </c>
      <c r="B63" s="55" t="s">
        <v>152</v>
      </c>
      <c r="C63" s="56">
        <v>3146</v>
      </c>
      <c r="D63" s="56">
        <v>0</v>
      </c>
      <c r="E63" s="57">
        <v>3146</v>
      </c>
    </row>
    <row r="64" spans="1:5" ht="27" customHeight="1" x14ac:dyDescent="0.3">
      <c r="A64" s="55" t="s">
        <v>153</v>
      </c>
      <c r="B64" s="55" t="s">
        <v>154</v>
      </c>
      <c r="C64" s="56">
        <v>8005</v>
      </c>
      <c r="D64" s="56">
        <v>0</v>
      </c>
      <c r="E64" s="57">
        <v>8005</v>
      </c>
    </row>
    <row r="65" spans="1:5" ht="27" customHeight="1" x14ac:dyDescent="0.3">
      <c r="A65" s="55" t="s">
        <v>155</v>
      </c>
      <c r="B65" s="55" t="s">
        <v>156</v>
      </c>
      <c r="C65" s="56">
        <v>398</v>
      </c>
      <c r="D65" s="56">
        <v>0</v>
      </c>
      <c r="E65" s="57">
        <v>398</v>
      </c>
    </row>
    <row r="66" spans="1:5" ht="27" customHeight="1" x14ac:dyDescent="0.3">
      <c r="A66" s="55" t="s">
        <v>157</v>
      </c>
      <c r="B66" s="55" t="s">
        <v>158</v>
      </c>
      <c r="C66" s="56">
        <v>1200</v>
      </c>
      <c r="D66" s="56">
        <v>0</v>
      </c>
      <c r="E66" s="57">
        <v>1200</v>
      </c>
    </row>
    <row r="67" spans="1:5" ht="27" customHeight="1" x14ac:dyDescent="0.3">
      <c r="A67" s="55" t="s">
        <v>159</v>
      </c>
      <c r="B67" s="55" t="s">
        <v>160</v>
      </c>
      <c r="C67" s="56">
        <v>133</v>
      </c>
      <c r="D67" s="56">
        <v>0</v>
      </c>
      <c r="E67" s="57">
        <v>133</v>
      </c>
    </row>
    <row r="68" spans="1:5" ht="27" customHeight="1" x14ac:dyDescent="0.3">
      <c r="A68" s="55" t="s">
        <v>161</v>
      </c>
      <c r="B68" s="55" t="s">
        <v>162</v>
      </c>
      <c r="C68" s="56">
        <v>600</v>
      </c>
      <c r="D68" s="56">
        <v>0</v>
      </c>
      <c r="E68" s="57">
        <v>600</v>
      </c>
    </row>
    <row r="69" spans="1:5" ht="27" customHeight="1" x14ac:dyDescent="0.3">
      <c r="A69" s="55" t="s">
        <v>163</v>
      </c>
      <c r="B69" s="55" t="s">
        <v>164</v>
      </c>
      <c r="C69" s="56">
        <v>1141</v>
      </c>
      <c r="D69" s="56">
        <v>0</v>
      </c>
      <c r="E69" s="57">
        <v>1141</v>
      </c>
    </row>
    <row r="70" spans="1:5" ht="27" customHeight="1" x14ac:dyDescent="0.3">
      <c r="A70" s="55" t="s">
        <v>165</v>
      </c>
      <c r="B70" s="55" t="s">
        <v>166</v>
      </c>
      <c r="C70" s="56">
        <v>3982</v>
      </c>
      <c r="D70" s="56">
        <v>0</v>
      </c>
      <c r="E70" s="57">
        <v>3982</v>
      </c>
    </row>
    <row r="71" spans="1:5" ht="27" customHeight="1" x14ac:dyDescent="0.3">
      <c r="A71" s="55" t="s">
        <v>167</v>
      </c>
      <c r="B71" s="55" t="s">
        <v>168</v>
      </c>
      <c r="C71" s="56">
        <v>1000</v>
      </c>
      <c r="D71" s="56">
        <v>0</v>
      </c>
      <c r="E71" s="57">
        <v>1000</v>
      </c>
    </row>
    <row r="72" spans="1:5" ht="27" customHeight="1" x14ac:dyDescent="0.3">
      <c r="A72" s="55" t="s">
        <v>169</v>
      </c>
      <c r="B72" s="55" t="s">
        <v>170</v>
      </c>
      <c r="C72" s="56">
        <v>159</v>
      </c>
      <c r="D72" s="56">
        <v>0</v>
      </c>
      <c r="E72" s="57">
        <v>159</v>
      </c>
    </row>
    <row r="73" spans="1:5" ht="27" customHeight="1" x14ac:dyDescent="0.3">
      <c r="A73" s="55" t="s">
        <v>171</v>
      </c>
      <c r="B73" s="55" t="s">
        <v>172</v>
      </c>
      <c r="C73" s="56">
        <v>40</v>
      </c>
      <c r="D73" s="56">
        <v>0</v>
      </c>
      <c r="E73" s="57">
        <v>40</v>
      </c>
    </row>
    <row r="74" spans="1:5" ht="27" customHeight="1" x14ac:dyDescent="0.3">
      <c r="A74" s="55" t="s">
        <v>173</v>
      </c>
      <c r="B74" s="55" t="s">
        <v>174</v>
      </c>
      <c r="C74" s="56">
        <v>722</v>
      </c>
      <c r="D74" s="56">
        <v>0</v>
      </c>
      <c r="E74" s="57">
        <v>722</v>
      </c>
    </row>
    <row r="75" spans="1:5" ht="27" customHeight="1" x14ac:dyDescent="0.3">
      <c r="A75" s="55" t="s">
        <v>175</v>
      </c>
      <c r="B75" s="55" t="s">
        <v>176</v>
      </c>
      <c r="C75" s="56">
        <v>200</v>
      </c>
      <c r="D75" s="56">
        <v>0</v>
      </c>
      <c r="E75" s="57">
        <v>200</v>
      </c>
    </row>
    <row r="76" spans="1:5" ht="27" customHeight="1" x14ac:dyDescent="0.3">
      <c r="A76" s="55" t="s">
        <v>177</v>
      </c>
      <c r="B76" s="55" t="s">
        <v>178</v>
      </c>
      <c r="C76" s="56">
        <v>332</v>
      </c>
      <c r="D76" s="56">
        <v>0</v>
      </c>
      <c r="E76" s="57">
        <v>332</v>
      </c>
    </row>
    <row r="77" spans="1:5" ht="27" customHeight="1" x14ac:dyDescent="0.3">
      <c r="A77" s="55" t="s">
        <v>179</v>
      </c>
      <c r="B77" s="55" t="s">
        <v>180</v>
      </c>
      <c r="C77" s="56">
        <v>1050</v>
      </c>
      <c r="D77" s="56">
        <v>0</v>
      </c>
      <c r="E77" s="57">
        <v>1050</v>
      </c>
    </row>
    <row r="78" spans="1:5" ht="27" customHeight="1" x14ac:dyDescent="0.3">
      <c r="A78" s="55" t="s">
        <v>181</v>
      </c>
      <c r="B78" s="55" t="s">
        <v>182</v>
      </c>
      <c r="C78" s="56">
        <v>1050</v>
      </c>
      <c r="D78" s="56">
        <v>0</v>
      </c>
      <c r="E78" s="57">
        <v>1050</v>
      </c>
    </row>
    <row r="79" spans="1:5" ht="27" customHeight="1" x14ac:dyDescent="0.3">
      <c r="A79" s="55" t="s">
        <v>183</v>
      </c>
      <c r="B79" s="55" t="s">
        <v>184</v>
      </c>
      <c r="C79" s="56">
        <v>0</v>
      </c>
      <c r="D79" s="56">
        <v>0</v>
      </c>
      <c r="E79" s="57"/>
    </row>
    <row r="80" spans="1:5" s="66" customFormat="1" ht="27" customHeight="1" x14ac:dyDescent="0.3">
      <c r="A80" s="63" t="s">
        <v>185</v>
      </c>
      <c r="B80" s="63" t="s">
        <v>186</v>
      </c>
      <c r="C80" s="64">
        <v>2170700</v>
      </c>
      <c r="D80" s="64">
        <v>0</v>
      </c>
      <c r="E80" s="65">
        <v>2170700</v>
      </c>
    </row>
    <row r="81" spans="1:5" ht="27" customHeight="1" x14ac:dyDescent="0.3">
      <c r="A81" s="55" t="s">
        <v>50</v>
      </c>
      <c r="B81" s="55" t="s">
        <v>51</v>
      </c>
      <c r="C81" s="56">
        <v>2170700</v>
      </c>
      <c r="D81" s="56">
        <v>0</v>
      </c>
      <c r="E81" s="57">
        <v>2170700</v>
      </c>
    </row>
    <row r="82" spans="1:5" ht="27" customHeight="1" x14ac:dyDescent="0.3">
      <c r="A82" s="55" t="s">
        <v>187</v>
      </c>
      <c r="B82" s="55" t="s">
        <v>188</v>
      </c>
      <c r="C82" s="56">
        <v>2127700</v>
      </c>
      <c r="D82" s="56">
        <v>0</v>
      </c>
      <c r="E82" s="57">
        <v>2127700</v>
      </c>
    </row>
    <row r="83" spans="1:5" ht="27" customHeight="1" x14ac:dyDescent="0.3">
      <c r="A83" s="55" t="s">
        <v>189</v>
      </c>
      <c r="B83" s="55" t="s">
        <v>190</v>
      </c>
      <c r="C83" s="56">
        <v>1721300</v>
      </c>
      <c r="D83" s="56">
        <v>0</v>
      </c>
      <c r="E83" s="57">
        <v>1721300</v>
      </c>
    </row>
    <row r="84" spans="1:5" ht="27" customHeight="1" x14ac:dyDescent="0.3">
      <c r="A84" s="55" t="s">
        <v>191</v>
      </c>
      <c r="B84" s="55" t="s">
        <v>192</v>
      </c>
      <c r="C84" s="56">
        <v>3800</v>
      </c>
      <c r="D84" s="56">
        <v>0</v>
      </c>
      <c r="E84" s="57">
        <v>3800</v>
      </c>
    </row>
    <row r="85" spans="1:5" ht="27" customHeight="1" x14ac:dyDescent="0.3">
      <c r="A85" s="55" t="s">
        <v>193</v>
      </c>
      <c r="B85" s="55" t="s">
        <v>194</v>
      </c>
      <c r="C85" s="56">
        <v>31200</v>
      </c>
      <c r="D85" s="56">
        <v>0</v>
      </c>
      <c r="E85" s="57">
        <v>31200</v>
      </c>
    </row>
    <row r="86" spans="1:5" ht="27" customHeight="1" x14ac:dyDescent="0.3">
      <c r="A86" s="55" t="s">
        <v>195</v>
      </c>
      <c r="B86" s="55" t="s">
        <v>196</v>
      </c>
      <c r="C86" s="56">
        <v>40500</v>
      </c>
      <c r="D86" s="56">
        <v>0</v>
      </c>
      <c r="E86" s="57">
        <v>40500</v>
      </c>
    </row>
    <row r="87" spans="1:5" ht="27" customHeight="1" x14ac:dyDescent="0.3">
      <c r="A87" s="55" t="s">
        <v>197</v>
      </c>
      <c r="B87" s="55" t="s">
        <v>198</v>
      </c>
      <c r="C87" s="56">
        <v>2800</v>
      </c>
      <c r="D87" s="56">
        <v>0</v>
      </c>
      <c r="E87" s="57">
        <v>2800</v>
      </c>
    </row>
    <row r="88" spans="1:5" ht="27" customHeight="1" x14ac:dyDescent="0.3">
      <c r="A88" s="55" t="s">
        <v>199</v>
      </c>
      <c r="B88" s="55" t="s">
        <v>200</v>
      </c>
      <c r="C88" s="56">
        <v>8800</v>
      </c>
      <c r="D88" s="56">
        <v>0</v>
      </c>
      <c r="E88" s="57">
        <v>8800</v>
      </c>
    </row>
    <row r="89" spans="1:5" ht="27" customHeight="1" x14ac:dyDescent="0.3">
      <c r="A89" s="55" t="s">
        <v>201</v>
      </c>
      <c r="B89" s="55" t="s">
        <v>202</v>
      </c>
      <c r="C89" s="56">
        <v>3200</v>
      </c>
      <c r="D89" s="56">
        <v>0</v>
      </c>
      <c r="E89" s="57">
        <v>3200</v>
      </c>
    </row>
    <row r="90" spans="1:5" ht="27" customHeight="1" x14ac:dyDescent="0.3">
      <c r="A90" s="55" t="s">
        <v>203</v>
      </c>
      <c r="B90" s="55" t="s">
        <v>204</v>
      </c>
      <c r="C90" s="56">
        <v>25800</v>
      </c>
      <c r="D90" s="56">
        <v>0</v>
      </c>
      <c r="E90" s="57">
        <v>25800</v>
      </c>
    </row>
    <row r="91" spans="1:5" ht="27" customHeight="1" x14ac:dyDescent="0.3">
      <c r="A91" s="55" t="s">
        <v>205</v>
      </c>
      <c r="B91" s="55" t="s">
        <v>206</v>
      </c>
      <c r="C91" s="56">
        <v>500</v>
      </c>
      <c r="D91" s="56">
        <v>0</v>
      </c>
      <c r="E91" s="57">
        <v>500</v>
      </c>
    </row>
    <row r="92" spans="1:5" ht="27" customHeight="1" x14ac:dyDescent="0.3">
      <c r="A92" s="55" t="s">
        <v>207</v>
      </c>
      <c r="B92" s="55" t="s">
        <v>208</v>
      </c>
      <c r="C92" s="56">
        <v>289800</v>
      </c>
      <c r="D92" s="56">
        <v>0</v>
      </c>
      <c r="E92" s="57">
        <v>289800</v>
      </c>
    </row>
    <row r="93" spans="1:5" ht="27" customHeight="1" x14ac:dyDescent="0.3">
      <c r="A93" s="55" t="s">
        <v>87</v>
      </c>
      <c r="B93" s="55" t="s">
        <v>88</v>
      </c>
      <c r="C93" s="56">
        <v>43000</v>
      </c>
      <c r="D93" s="56">
        <v>0</v>
      </c>
      <c r="E93" s="57">
        <v>43000</v>
      </c>
    </row>
    <row r="94" spans="1:5" ht="27" customHeight="1" x14ac:dyDescent="0.3">
      <c r="A94" s="55" t="s">
        <v>209</v>
      </c>
      <c r="B94" s="55" t="s">
        <v>210</v>
      </c>
      <c r="C94" s="56">
        <v>39000</v>
      </c>
      <c r="D94" s="56">
        <v>0</v>
      </c>
      <c r="E94" s="57">
        <v>39000</v>
      </c>
    </row>
    <row r="95" spans="1:5" ht="27" customHeight="1" x14ac:dyDescent="0.3">
      <c r="A95" s="55" t="s">
        <v>211</v>
      </c>
      <c r="B95" s="55" t="s">
        <v>212</v>
      </c>
      <c r="C95" s="56">
        <v>4000</v>
      </c>
      <c r="D95" s="56">
        <v>0</v>
      </c>
      <c r="E95" s="57">
        <v>4000</v>
      </c>
    </row>
    <row r="96" spans="1:5" s="66" customFormat="1" ht="27" customHeight="1" x14ac:dyDescent="0.3">
      <c r="A96" s="63" t="s">
        <v>213</v>
      </c>
      <c r="B96" s="63" t="s">
        <v>214</v>
      </c>
      <c r="C96" s="64">
        <v>60300</v>
      </c>
      <c r="D96" s="64">
        <v>17000</v>
      </c>
      <c r="E96" s="65">
        <v>77300</v>
      </c>
    </row>
    <row r="97" spans="1:5" ht="27" customHeight="1" x14ac:dyDescent="0.3">
      <c r="A97" s="55" t="s">
        <v>76</v>
      </c>
      <c r="B97" s="55" t="s">
        <v>77</v>
      </c>
      <c r="C97" s="56">
        <v>13200</v>
      </c>
      <c r="D97" s="56">
        <v>17000</v>
      </c>
      <c r="E97" s="57">
        <v>30700</v>
      </c>
    </row>
    <row r="98" spans="1:5" ht="27" customHeight="1" x14ac:dyDescent="0.3">
      <c r="A98" s="55" t="s">
        <v>87</v>
      </c>
      <c r="B98" s="55" t="s">
        <v>88</v>
      </c>
      <c r="C98" s="56">
        <v>13200</v>
      </c>
      <c r="D98" s="56">
        <v>17000</v>
      </c>
      <c r="E98" s="57">
        <v>30200</v>
      </c>
    </row>
    <row r="99" spans="1:5" ht="27" customHeight="1" x14ac:dyDescent="0.3">
      <c r="A99" s="55" t="s">
        <v>105</v>
      </c>
      <c r="B99" s="55" t="s">
        <v>106</v>
      </c>
      <c r="C99" s="56">
        <v>3500</v>
      </c>
      <c r="D99" s="56">
        <v>0</v>
      </c>
      <c r="E99" s="57">
        <v>3500</v>
      </c>
    </row>
    <row r="100" spans="1:5" ht="27" customHeight="1" x14ac:dyDescent="0.3">
      <c r="A100" s="55" t="s">
        <v>107</v>
      </c>
      <c r="B100" s="55" t="s">
        <v>108</v>
      </c>
      <c r="C100" s="56">
        <v>6700</v>
      </c>
      <c r="D100" s="56">
        <v>0</v>
      </c>
      <c r="E100" s="57">
        <v>6700</v>
      </c>
    </row>
    <row r="101" spans="1:5" ht="27" customHeight="1" x14ac:dyDescent="0.3">
      <c r="A101" s="55" t="s">
        <v>215</v>
      </c>
      <c r="B101" s="55" t="s">
        <v>216</v>
      </c>
      <c r="C101" s="56">
        <v>3000</v>
      </c>
      <c r="D101" s="56">
        <v>0</v>
      </c>
      <c r="E101" s="57">
        <v>3000</v>
      </c>
    </row>
    <row r="102" spans="1:5" ht="27" customHeight="1" x14ac:dyDescent="0.3">
      <c r="A102" s="55" t="s">
        <v>217</v>
      </c>
      <c r="B102" s="55" t="s">
        <v>218</v>
      </c>
      <c r="C102" s="56">
        <v>0</v>
      </c>
      <c r="D102" s="56">
        <v>17000</v>
      </c>
      <c r="E102" s="57">
        <v>17000</v>
      </c>
    </row>
    <row r="103" spans="1:5" ht="27" customHeight="1" x14ac:dyDescent="0.3">
      <c r="A103" s="55" t="s">
        <v>219</v>
      </c>
      <c r="B103" s="55" t="s">
        <v>220</v>
      </c>
      <c r="C103" s="56">
        <v>500</v>
      </c>
      <c r="D103" s="56">
        <v>0</v>
      </c>
      <c r="E103" s="57">
        <v>500</v>
      </c>
    </row>
    <row r="104" spans="1:5" ht="27" customHeight="1" x14ac:dyDescent="0.3">
      <c r="A104" s="55" t="s">
        <v>221</v>
      </c>
      <c r="B104" s="55" t="s">
        <v>222</v>
      </c>
      <c r="C104" s="56">
        <v>500</v>
      </c>
      <c r="D104" s="56">
        <v>0</v>
      </c>
      <c r="E104" s="57">
        <v>500</v>
      </c>
    </row>
    <row r="105" spans="1:5" ht="27" customHeight="1" x14ac:dyDescent="0.3">
      <c r="A105" s="55" t="s">
        <v>60</v>
      </c>
      <c r="B105" s="55" t="s">
        <v>61</v>
      </c>
      <c r="C105" s="56">
        <v>18000</v>
      </c>
      <c r="D105" s="56">
        <v>0</v>
      </c>
      <c r="E105" s="57">
        <v>18000</v>
      </c>
    </row>
    <row r="106" spans="1:5" ht="27" customHeight="1" x14ac:dyDescent="0.3">
      <c r="A106" s="55" t="s">
        <v>87</v>
      </c>
      <c r="B106" s="55" t="s">
        <v>88</v>
      </c>
      <c r="C106" s="56">
        <v>8000</v>
      </c>
      <c r="D106" s="56">
        <v>0</v>
      </c>
      <c r="E106" s="57">
        <v>8000</v>
      </c>
    </row>
    <row r="107" spans="1:5" ht="27" customHeight="1" x14ac:dyDescent="0.3">
      <c r="A107" s="55" t="s">
        <v>105</v>
      </c>
      <c r="B107" s="55" t="s">
        <v>106</v>
      </c>
      <c r="C107" s="56">
        <v>8000</v>
      </c>
      <c r="D107" s="56">
        <v>0</v>
      </c>
      <c r="E107" s="57">
        <v>8000</v>
      </c>
    </row>
    <row r="108" spans="1:5" ht="27" customHeight="1" x14ac:dyDescent="0.3">
      <c r="A108" s="55" t="s">
        <v>223</v>
      </c>
      <c r="B108" s="55" t="s">
        <v>224</v>
      </c>
      <c r="C108" s="56">
        <v>10000</v>
      </c>
      <c r="D108" s="56">
        <v>0</v>
      </c>
      <c r="E108" s="57">
        <v>10000</v>
      </c>
    </row>
    <row r="109" spans="1:5" ht="27" customHeight="1" x14ac:dyDescent="0.3">
      <c r="A109" s="55" t="s">
        <v>225</v>
      </c>
      <c r="B109" s="55" t="s">
        <v>226</v>
      </c>
      <c r="C109" s="56">
        <v>3000</v>
      </c>
      <c r="D109" s="56">
        <v>0</v>
      </c>
      <c r="E109" s="57">
        <v>3000</v>
      </c>
    </row>
    <row r="110" spans="1:5" ht="27" customHeight="1" x14ac:dyDescent="0.3">
      <c r="A110" s="55" t="s">
        <v>227</v>
      </c>
      <c r="B110" s="55" t="s">
        <v>228</v>
      </c>
      <c r="C110" s="56">
        <v>7000</v>
      </c>
      <c r="D110" s="56">
        <v>0</v>
      </c>
      <c r="E110" s="57">
        <v>7000</v>
      </c>
    </row>
    <row r="111" spans="1:5" ht="27" customHeight="1" x14ac:dyDescent="0.3">
      <c r="A111" s="55" t="s">
        <v>52</v>
      </c>
      <c r="B111" s="55" t="s">
        <v>53</v>
      </c>
      <c r="C111" s="56">
        <v>28600</v>
      </c>
      <c r="D111" s="56">
        <v>0</v>
      </c>
      <c r="E111" s="57">
        <v>28600</v>
      </c>
    </row>
    <row r="112" spans="1:5" ht="27" customHeight="1" x14ac:dyDescent="0.3">
      <c r="A112" s="55" t="s">
        <v>87</v>
      </c>
      <c r="B112" s="55" t="s">
        <v>88</v>
      </c>
      <c r="C112" s="56">
        <v>12400</v>
      </c>
      <c r="D112" s="56">
        <v>0</v>
      </c>
      <c r="E112" s="57">
        <v>12400</v>
      </c>
    </row>
    <row r="113" spans="1:5" ht="27" customHeight="1" x14ac:dyDescent="0.3">
      <c r="A113" s="55" t="s">
        <v>89</v>
      </c>
      <c r="B113" s="55" t="s">
        <v>90</v>
      </c>
      <c r="C113" s="56">
        <v>200</v>
      </c>
      <c r="D113" s="56">
        <v>0</v>
      </c>
      <c r="E113" s="57">
        <v>200</v>
      </c>
    </row>
    <row r="114" spans="1:5" ht="27" customHeight="1" x14ac:dyDescent="0.3">
      <c r="A114" s="55" t="s">
        <v>91</v>
      </c>
      <c r="B114" s="55" t="s">
        <v>92</v>
      </c>
      <c r="C114" s="56">
        <v>200</v>
      </c>
      <c r="D114" s="56">
        <v>0</v>
      </c>
      <c r="E114" s="57">
        <v>200</v>
      </c>
    </row>
    <row r="115" spans="1:5" ht="27" customHeight="1" x14ac:dyDescent="0.3">
      <c r="A115" s="55" t="s">
        <v>229</v>
      </c>
      <c r="B115" s="55" t="s">
        <v>230</v>
      </c>
      <c r="C115" s="56">
        <v>300</v>
      </c>
      <c r="D115" s="56">
        <v>0</v>
      </c>
      <c r="E115" s="57">
        <v>300</v>
      </c>
    </row>
    <row r="116" spans="1:5" ht="27" customHeight="1" x14ac:dyDescent="0.3">
      <c r="A116" s="55" t="s">
        <v>101</v>
      </c>
      <c r="B116" s="55" t="s">
        <v>102</v>
      </c>
      <c r="C116" s="56">
        <v>600</v>
      </c>
      <c r="D116" s="56">
        <v>0</v>
      </c>
      <c r="E116" s="57">
        <v>600</v>
      </c>
    </row>
    <row r="117" spans="1:5" ht="27" customHeight="1" x14ac:dyDescent="0.3">
      <c r="A117" s="55" t="s">
        <v>103</v>
      </c>
      <c r="B117" s="55" t="s">
        <v>104</v>
      </c>
      <c r="C117" s="56">
        <v>300</v>
      </c>
      <c r="D117" s="56">
        <v>0</v>
      </c>
      <c r="E117" s="57">
        <v>300</v>
      </c>
    </row>
    <row r="118" spans="1:5" ht="27" customHeight="1" x14ac:dyDescent="0.3">
      <c r="A118" s="55" t="s">
        <v>105</v>
      </c>
      <c r="B118" s="55" t="s">
        <v>106</v>
      </c>
      <c r="C118" s="56">
        <v>1900</v>
      </c>
      <c r="D118" s="56">
        <v>0</v>
      </c>
      <c r="E118" s="57">
        <v>1900</v>
      </c>
    </row>
    <row r="119" spans="1:5" ht="27" customHeight="1" x14ac:dyDescent="0.3">
      <c r="A119" s="55" t="s">
        <v>109</v>
      </c>
      <c r="B119" s="55" t="s">
        <v>110</v>
      </c>
      <c r="C119" s="56">
        <v>3700</v>
      </c>
      <c r="D119" s="56">
        <v>0</v>
      </c>
      <c r="E119" s="57">
        <v>3700</v>
      </c>
    </row>
    <row r="120" spans="1:5" ht="27" customHeight="1" x14ac:dyDescent="0.3">
      <c r="A120" s="55" t="s">
        <v>127</v>
      </c>
      <c r="B120" s="55" t="s">
        <v>128</v>
      </c>
      <c r="C120" s="56">
        <v>800</v>
      </c>
      <c r="D120" s="56">
        <v>0</v>
      </c>
      <c r="E120" s="57">
        <v>800</v>
      </c>
    </row>
    <row r="121" spans="1:5" ht="27" customHeight="1" x14ac:dyDescent="0.3">
      <c r="A121" s="55" t="s">
        <v>129</v>
      </c>
      <c r="B121" s="55" t="s">
        <v>130</v>
      </c>
      <c r="C121" s="56">
        <v>130</v>
      </c>
      <c r="D121" s="56">
        <v>0</v>
      </c>
      <c r="E121" s="57">
        <v>130</v>
      </c>
    </row>
    <row r="122" spans="1:5" ht="27" customHeight="1" x14ac:dyDescent="0.3">
      <c r="A122" s="55" t="s">
        <v>131</v>
      </c>
      <c r="B122" s="55" t="s">
        <v>132</v>
      </c>
      <c r="C122" s="56">
        <v>500</v>
      </c>
      <c r="D122" s="56">
        <v>0</v>
      </c>
      <c r="E122" s="57">
        <v>500</v>
      </c>
    </row>
    <row r="123" spans="1:5" ht="27" customHeight="1" x14ac:dyDescent="0.3">
      <c r="A123" s="55" t="s">
        <v>231</v>
      </c>
      <c r="B123" s="55" t="s">
        <v>232</v>
      </c>
      <c r="C123" s="56">
        <v>770</v>
      </c>
      <c r="D123" s="56">
        <v>0</v>
      </c>
      <c r="E123" s="57">
        <v>770</v>
      </c>
    </row>
    <row r="124" spans="1:5" ht="27" customHeight="1" x14ac:dyDescent="0.3">
      <c r="A124" s="55" t="s">
        <v>233</v>
      </c>
      <c r="B124" s="55" t="s">
        <v>234</v>
      </c>
      <c r="C124" s="56">
        <v>2300</v>
      </c>
      <c r="D124" s="56">
        <v>0</v>
      </c>
      <c r="E124" s="57">
        <v>2300</v>
      </c>
    </row>
    <row r="125" spans="1:5" ht="27" customHeight="1" x14ac:dyDescent="0.3">
      <c r="A125" s="55" t="s">
        <v>163</v>
      </c>
      <c r="B125" s="55" t="s">
        <v>164</v>
      </c>
      <c r="C125" s="56">
        <v>400</v>
      </c>
      <c r="D125" s="56">
        <v>0</v>
      </c>
      <c r="E125" s="57">
        <v>400</v>
      </c>
    </row>
    <row r="126" spans="1:5" ht="27" customHeight="1" x14ac:dyDescent="0.3">
      <c r="A126" s="55" t="s">
        <v>235</v>
      </c>
      <c r="B126" s="55" t="s">
        <v>236</v>
      </c>
      <c r="C126" s="56">
        <v>300</v>
      </c>
      <c r="D126" s="56">
        <v>0</v>
      </c>
      <c r="E126" s="57">
        <v>300</v>
      </c>
    </row>
    <row r="127" spans="1:5" ht="27" customHeight="1" x14ac:dyDescent="0.3">
      <c r="A127" s="55" t="s">
        <v>219</v>
      </c>
      <c r="B127" s="55" t="s">
        <v>220</v>
      </c>
      <c r="C127" s="56">
        <v>15000</v>
      </c>
      <c r="D127" s="56">
        <v>0</v>
      </c>
      <c r="E127" s="57">
        <v>15000</v>
      </c>
    </row>
    <row r="128" spans="1:5" ht="27" customHeight="1" x14ac:dyDescent="0.3">
      <c r="A128" s="55" t="s">
        <v>237</v>
      </c>
      <c r="B128" s="55" t="s">
        <v>238</v>
      </c>
      <c r="C128" s="56">
        <v>15000</v>
      </c>
      <c r="D128" s="56">
        <v>0</v>
      </c>
      <c r="E128" s="57">
        <v>15000</v>
      </c>
    </row>
    <row r="129" spans="1:5" ht="27" customHeight="1" x14ac:dyDescent="0.3">
      <c r="A129" s="55" t="s">
        <v>239</v>
      </c>
      <c r="B129" s="55" t="s">
        <v>240</v>
      </c>
      <c r="C129" s="56">
        <v>1200</v>
      </c>
      <c r="D129" s="56">
        <v>0</v>
      </c>
      <c r="E129" s="57">
        <v>1200</v>
      </c>
    </row>
    <row r="130" spans="1:5" ht="27" customHeight="1" x14ac:dyDescent="0.3">
      <c r="A130" s="55" t="s">
        <v>241</v>
      </c>
      <c r="B130" s="55" t="s">
        <v>242</v>
      </c>
      <c r="C130" s="56">
        <v>1200</v>
      </c>
      <c r="D130" s="56">
        <v>0</v>
      </c>
      <c r="E130" s="57">
        <v>1200</v>
      </c>
    </row>
    <row r="131" spans="1:5" s="66" customFormat="1" ht="27" customHeight="1" x14ac:dyDescent="0.3">
      <c r="A131" s="63" t="s">
        <v>243</v>
      </c>
      <c r="B131" s="63" t="s">
        <v>244</v>
      </c>
      <c r="C131" s="64">
        <v>180200</v>
      </c>
      <c r="D131" s="64">
        <v>0</v>
      </c>
      <c r="E131" s="65">
        <v>180200</v>
      </c>
    </row>
    <row r="132" spans="1:5" ht="27" customHeight="1" x14ac:dyDescent="0.3">
      <c r="A132" s="55" t="s">
        <v>76</v>
      </c>
      <c r="B132" s="55" t="s">
        <v>77</v>
      </c>
      <c r="C132" s="56">
        <v>145200</v>
      </c>
      <c r="D132" s="56">
        <v>0</v>
      </c>
      <c r="E132" s="57">
        <v>145200</v>
      </c>
    </row>
    <row r="133" spans="1:5" ht="27" customHeight="1" x14ac:dyDescent="0.3">
      <c r="A133" s="55" t="s">
        <v>187</v>
      </c>
      <c r="B133" s="55" t="s">
        <v>188</v>
      </c>
      <c r="C133" s="56">
        <v>141200</v>
      </c>
      <c r="D133" s="56">
        <v>0</v>
      </c>
      <c r="E133" s="57">
        <v>141200</v>
      </c>
    </row>
    <row r="134" spans="1:5" ht="27" customHeight="1" x14ac:dyDescent="0.3">
      <c r="A134" s="55" t="s">
        <v>189</v>
      </c>
      <c r="B134" s="55" t="s">
        <v>190</v>
      </c>
      <c r="C134" s="56">
        <v>115700</v>
      </c>
      <c r="D134" s="56">
        <v>0</v>
      </c>
      <c r="E134" s="57">
        <v>115700</v>
      </c>
    </row>
    <row r="135" spans="1:5" ht="27" customHeight="1" x14ac:dyDescent="0.3">
      <c r="A135" s="55" t="s">
        <v>195</v>
      </c>
      <c r="B135" s="55" t="s">
        <v>196</v>
      </c>
      <c r="C135" s="56">
        <v>2500</v>
      </c>
      <c r="D135" s="56">
        <v>0</v>
      </c>
      <c r="E135" s="57">
        <v>2500</v>
      </c>
    </row>
    <row r="136" spans="1:5" ht="27" customHeight="1" x14ac:dyDescent="0.3">
      <c r="A136" s="55" t="s">
        <v>197</v>
      </c>
      <c r="B136" s="55" t="s">
        <v>198</v>
      </c>
      <c r="C136" s="56">
        <v>700</v>
      </c>
      <c r="D136" s="56">
        <v>0</v>
      </c>
      <c r="E136" s="57">
        <v>700</v>
      </c>
    </row>
    <row r="137" spans="1:5" ht="27" customHeight="1" x14ac:dyDescent="0.3">
      <c r="A137" s="55" t="s">
        <v>201</v>
      </c>
      <c r="B137" s="55" t="s">
        <v>202</v>
      </c>
      <c r="C137" s="56">
        <v>900</v>
      </c>
      <c r="D137" s="56">
        <v>0</v>
      </c>
      <c r="E137" s="57">
        <v>900</v>
      </c>
    </row>
    <row r="138" spans="1:5" ht="27" customHeight="1" x14ac:dyDescent="0.3">
      <c r="A138" s="55" t="s">
        <v>203</v>
      </c>
      <c r="B138" s="55" t="s">
        <v>204</v>
      </c>
      <c r="C138" s="56">
        <v>2400</v>
      </c>
      <c r="D138" s="56">
        <v>0</v>
      </c>
      <c r="E138" s="57">
        <v>2400</v>
      </c>
    </row>
    <row r="139" spans="1:5" ht="27" customHeight="1" x14ac:dyDescent="0.3">
      <c r="A139" s="55" t="s">
        <v>207</v>
      </c>
      <c r="B139" s="55" t="s">
        <v>208</v>
      </c>
      <c r="C139" s="56">
        <v>19000</v>
      </c>
      <c r="D139" s="56">
        <v>0</v>
      </c>
      <c r="E139" s="57">
        <v>19000</v>
      </c>
    </row>
    <row r="140" spans="1:5" ht="27" customHeight="1" x14ac:dyDescent="0.3">
      <c r="A140" s="55" t="s">
        <v>87</v>
      </c>
      <c r="B140" s="55" t="s">
        <v>88</v>
      </c>
      <c r="C140" s="56">
        <v>4000</v>
      </c>
      <c r="D140" s="56">
        <v>0</v>
      </c>
      <c r="E140" s="57">
        <v>4000</v>
      </c>
    </row>
    <row r="141" spans="1:5" ht="27" customHeight="1" x14ac:dyDescent="0.3">
      <c r="A141" s="55" t="s">
        <v>209</v>
      </c>
      <c r="B141" s="55" t="s">
        <v>210</v>
      </c>
      <c r="C141" s="56">
        <v>4000</v>
      </c>
      <c r="D141" s="56">
        <v>0</v>
      </c>
      <c r="E141" s="57">
        <v>4000</v>
      </c>
    </row>
    <row r="142" spans="1:5" ht="27" customHeight="1" x14ac:dyDescent="0.3">
      <c r="A142" s="55" t="s">
        <v>52</v>
      </c>
      <c r="B142" s="55" t="s">
        <v>53</v>
      </c>
      <c r="C142" s="56">
        <v>35000</v>
      </c>
      <c r="D142" s="56">
        <v>0</v>
      </c>
      <c r="E142" s="57">
        <v>35000</v>
      </c>
    </row>
    <row r="143" spans="1:5" ht="27" customHeight="1" x14ac:dyDescent="0.3">
      <c r="A143" s="55" t="s">
        <v>87</v>
      </c>
      <c r="B143" s="55" t="s">
        <v>88</v>
      </c>
      <c r="C143" s="56">
        <v>34500</v>
      </c>
      <c r="D143" s="56">
        <v>0</v>
      </c>
      <c r="E143" s="57">
        <v>34500</v>
      </c>
    </row>
    <row r="144" spans="1:5" ht="27" customHeight="1" x14ac:dyDescent="0.3">
      <c r="A144" s="55" t="s">
        <v>103</v>
      </c>
      <c r="B144" s="55" t="s">
        <v>104</v>
      </c>
      <c r="C144" s="56">
        <v>300</v>
      </c>
      <c r="D144" s="56">
        <v>0</v>
      </c>
      <c r="E144" s="57">
        <v>300</v>
      </c>
    </row>
    <row r="145" spans="1:5" ht="27" customHeight="1" x14ac:dyDescent="0.3">
      <c r="A145" s="55" t="s">
        <v>105</v>
      </c>
      <c r="B145" s="55" t="s">
        <v>106</v>
      </c>
      <c r="C145" s="56">
        <v>200</v>
      </c>
      <c r="D145" s="56">
        <v>0</v>
      </c>
      <c r="E145" s="57">
        <v>200</v>
      </c>
    </row>
    <row r="146" spans="1:5" ht="27" customHeight="1" x14ac:dyDescent="0.3">
      <c r="A146" s="55" t="s">
        <v>245</v>
      </c>
      <c r="B146" s="55" t="s">
        <v>246</v>
      </c>
      <c r="C146" s="56">
        <v>29900</v>
      </c>
      <c r="D146" s="56">
        <v>0</v>
      </c>
      <c r="E146" s="57">
        <v>29900</v>
      </c>
    </row>
    <row r="147" spans="1:5" ht="27" customHeight="1" x14ac:dyDescent="0.3">
      <c r="A147" s="55" t="s">
        <v>107</v>
      </c>
      <c r="B147" s="55" t="s">
        <v>108</v>
      </c>
      <c r="C147" s="56">
        <v>1000</v>
      </c>
      <c r="D147" s="56">
        <v>0</v>
      </c>
      <c r="E147" s="57">
        <v>1000</v>
      </c>
    </row>
    <row r="148" spans="1:5" ht="27" customHeight="1" x14ac:dyDescent="0.3">
      <c r="A148" s="55" t="s">
        <v>247</v>
      </c>
      <c r="B148" s="55" t="s">
        <v>248</v>
      </c>
      <c r="C148" s="56">
        <v>1000</v>
      </c>
      <c r="D148" s="56">
        <v>0</v>
      </c>
      <c r="E148" s="57">
        <v>1000</v>
      </c>
    </row>
    <row r="149" spans="1:5" ht="27" customHeight="1" x14ac:dyDescent="0.3">
      <c r="A149" s="55" t="s">
        <v>131</v>
      </c>
      <c r="B149" s="55" t="s">
        <v>132</v>
      </c>
      <c r="C149" s="56">
        <v>1000</v>
      </c>
      <c r="D149" s="56">
        <v>0</v>
      </c>
      <c r="E149" s="57">
        <v>1000</v>
      </c>
    </row>
    <row r="150" spans="1:5" ht="27" customHeight="1" x14ac:dyDescent="0.3">
      <c r="A150" s="55" t="s">
        <v>133</v>
      </c>
      <c r="B150" s="55" t="s">
        <v>134</v>
      </c>
      <c r="C150" s="56">
        <v>500</v>
      </c>
      <c r="D150" s="56">
        <v>0</v>
      </c>
      <c r="E150" s="57">
        <v>500</v>
      </c>
    </row>
    <row r="151" spans="1:5" ht="27" customHeight="1" x14ac:dyDescent="0.3">
      <c r="A151" s="55" t="s">
        <v>233</v>
      </c>
      <c r="B151" s="55" t="s">
        <v>234</v>
      </c>
      <c r="C151" s="56">
        <v>600</v>
      </c>
      <c r="D151" s="56">
        <v>0</v>
      </c>
      <c r="E151" s="57">
        <v>600</v>
      </c>
    </row>
    <row r="152" spans="1:5" ht="27" customHeight="1" x14ac:dyDescent="0.3">
      <c r="A152" s="55" t="s">
        <v>223</v>
      </c>
      <c r="B152" s="55" t="s">
        <v>224</v>
      </c>
      <c r="C152" s="56">
        <v>500</v>
      </c>
      <c r="D152" s="56">
        <v>0</v>
      </c>
      <c r="E152" s="57">
        <v>500</v>
      </c>
    </row>
    <row r="153" spans="1:5" ht="27" customHeight="1" x14ac:dyDescent="0.3">
      <c r="A153" s="55" t="s">
        <v>249</v>
      </c>
      <c r="B153" s="55" t="s">
        <v>250</v>
      </c>
      <c r="C153" s="56">
        <v>500</v>
      </c>
      <c r="D153" s="56">
        <v>0</v>
      </c>
      <c r="E153" s="57">
        <v>500</v>
      </c>
    </row>
    <row r="154" spans="1:5" s="66" customFormat="1" ht="27" customHeight="1" x14ac:dyDescent="0.3">
      <c r="A154" s="63" t="s">
        <v>251</v>
      </c>
      <c r="B154" s="63" t="s">
        <v>252</v>
      </c>
      <c r="C154" s="64">
        <v>0</v>
      </c>
      <c r="D154" s="64">
        <v>6700</v>
      </c>
      <c r="E154" s="65">
        <v>6700</v>
      </c>
    </row>
    <row r="155" spans="1:5" ht="27" customHeight="1" x14ac:dyDescent="0.3">
      <c r="A155" s="55" t="s">
        <v>76</v>
      </c>
      <c r="B155" s="55" t="s">
        <v>77</v>
      </c>
      <c r="C155" s="56">
        <v>0</v>
      </c>
      <c r="D155" s="56">
        <v>6700</v>
      </c>
      <c r="E155" s="57">
        <v>6700</v>
      </c>
    </row>
    <row r="156" spans="1:5" ht="27" customHeight="1" x14ac:dyDescent="0.3">
      <c r="A156" s="55" t="s">
        <v>87</v>
      </c>
      <c r="B156" s="55" t="s">
        <v>88</v>
      </c>
      <c r="C156" s="56">
        <v>0</v>
      </c>
      <c r="D156" s="56">
        <v>6700</v>
      </c>
      <c r="E156" s="57">
        <v>6700</v>
      </c>
    </row>
    <row r="157" spans="1:5" ht="27" customHeight="1" x14ac:dyDescent="0.3">
      <c r="A157" s="55" t="s">
        <v>129</v>
      </c>
      <c r="B157" s="55" t="s">
        <v>130</v>
      </c>
      <c r="C157" s="56">
        <v>0</v>
      </c>
      <c r="D157" s="56">
        <v>6700</v>
      </c>
      <c r="E157" s="57">
        <v>6700</v>
      </c>
    </row>
    <row r="158" spans="1:5" s="66" customFormat="1" ht="27" customHeight="1" x14ac:dyDescent="0.3">
      <c r="A158" s="63" t="s">
        <v>253</v>
      </c>
      <c r="B158" s="63" t="s">
        <v>254</v>
      </c>
      <c r="C158" s="64">
        <v>170200</v>
      </c>
      <c r="D158" s="64">
        <v>0</v>
      </c>
      <c r="E158" s="65">
        <v>170200</v>
      </c>
    </row>
    <row r="159" spans="1:5" ht="27" customHeight="1" x14ac:dyDescent="0.3">
      <c r="A159" s="55" t="s">
        <v>76</v>
      </c>
      <c r="B159" s="55" t="s">
        <v>77</v>
      </c>
      <c r="C159" s="56">
        <v>119400</v>
      </c>
      <c r="D159" s="56">
        <v>0</v>
      </c>
      <c r="E159" s="57">
        <v>119400</v>
      </c>
    </row>
    <row r="160" spans="1:5" ht="27" customHeight="1" x14ac:dyDescent="0.3">
      <c r="A160" s="55" t="s">
        <v>187</v>
      </c>
      <c r="B160" s="55" t="s">
        <v>188</v>
      </c>
      <c r="C160" s="56">
        <v>114150</v>
      </c>
      <c r="D160" s="56">
        <v>0</v>
      </c>
      <c r="E160" s="57">
        <v>114150</v>
      </c>
    </row>
    <row r="161" spans="1:5" ht="27" customHeight="1" x14ac:dyDescent="0.3">
      <c r="A161" s="55" t="s">
        <v>189</v>
      </c>
      <c r="B161" s="55" t="s">
        <v>190</v>
      </c>
      <c r="C161" s="56">
        <v>89600</v>
      </c>
      <c r="D161" s="56">
        <v>0</v>
      </c>
      <c r="E161" s="57">
        <v>89600</v>
      </c>
    </row>
    <row r="162" spans="1:5" ht="27" customHeight="1" x14ac:dyDescent="0.3">
      <c r="A162" s="55" t="s">
        <v>195</v>
      </c>
      <c r="B162" s="55" t="s">
        <v>196</v>
      </c>
      <c r="C162" s="56">
        <v>4200</v>
      </c>
      <c r="D162" s="56">
        <v>0</v>
      </c>
      <c r="E162" s="57">
        <v>4200</v>
      </c>
    </row>
    <row r="163" spans="1:5" ht="27" customHeight="1" x14ac:dyDescent="0.3">
      <c r="A163" s="55" t="s">
        <v>197</v>
      </c>
      <c r="B163" s="55" t="s">
        <v>198</v>
      </c>
      <c r="C163" s="56">
        <v>1000</v>
      </c>
      <c r="D163" s="56">
        <v>0</v>
      </c>
      <c r="E163" s="57">
        <v>1000</v>
      </c>
    </row>
    <row r="164" spans="1:5" ht="27" customHeight="1" x14ac:dyDescent="0.3">
      <c r="A164" s="55" t="s">
        <v>201</v>
      </c>
      <c r="B164" s="55" t="s">
        <v>202</v>
      </c>
      <c r="C164" s="56">
        <v>450</v>
      </c>
      <c r="D164" s="56">
        <v>0</v>
      </c>
      <c r="E164" s="57">
        <v>450</v>
      </c>
    </row>
    <row r="165" spans="1:5" ht="27" customHeight="1" x14ac:dyDescent="0.3">
      <c r="A165" s="55" t="s">
        <v>203</v>
      </c>
      <c r="B165" s="55" t="s">
        <v>204</v>
      </c>
      <c r="C165" s="56">
        <v>4200</v>
      </c>
      <c r="D165" s="56">
        <v>0</v>
      </c>
      <c r="E165" s="57">
        <v>4200</v>
      </c>
    </row>
    <row r="166" spans="1:5" ht="27" customHeight="1" x14ac:dyDescent="0.3">
      <c r="A166" s="55" t="s">
        <v>207</v>
      </c>
      <c r="B166" s="55" t="s">
        <v>208</v>
      </c>
      <c r="C166" s="56">
        <v>14700</v>
      </c>
      <c r="D166" s="56">
        <v>0</v>
      </c>
      <c r="E166" s="57">
        <v>14700</v>
      </c>
    </row>
    <row r="167" spans="1:5" ht="27" customHeight="1" x14ac:dyDescent="0.3">
      <c r="A167" s="55" t="s">
        <v>87</v>
      </c>
      <c r="B167" s="55" t="s">
        <v>88</v>
      </c>
      <c r="C167" s="56">
        <v>5250</v>
      </c>
      <c r="D167" s="56">
        <v>0</v>
      </c>
      <c r="E167" s="57">
        <v>5250</v>
      </c>
    </row>
    <row r="168" spans="1:5" ht="27" customHeight="1" x14ac:dyDescent="0.3">
      <c r="A168" s="55" t="s">
        <v>89</v>
      </c>
      <c r="B168" s="55" t="s">
        <v>90</v>
      </c>
      <c r="C168" s="56">
        <v>300</v>
      </c>
      <c r="D168" s="56">
        <v>0</v>
      </c>
      <c r="E168" s="57">
        <v>300</v>
      </c>
    </row>
    <row r="169" spans="1:5" ht="27" customHeight="1" x14ac:dyDescent="0.3">
      <c r="A169" s="55" t="s">
        <v>209</v>
      </c>
      <c r="B169" s="55" t="s">
        <v>210</v>
      </c>
      <c r="C169" s="56">
        <v>4950</v>
      </c>
      <c r="D169" s="56">
        <v>0</v>
      </c>
      <c r="E169" s="57">
        <v>4950</v>
      </c>
    </row>
    <row r="170" spans="1:5" ht="27" customHeight="1" x14ac:dyDescent="0.3">
      <c r="A170" s="55" t="s">
        <v>82</v>
      </c>
      <c r="B170" s="55" t="s">
        <v>83</v>
      </c>
      <c r="C170" s="56">
        <v>50800</v>
      </c>
      <c r="D170" s="56">
        <v>0</v>
      </c>
      <c r="E170" s="57">
        <v>50800</v>
      </c>
    </row>
    <row r="171" spans="1:5" ht="27" customHeight="1" x14ac:dyDescent="0.3">
      <c r="A171" s="55" t="s">
        <v>187</v>
      </c>
      <c r="B171" s="55" t="s">
        <v>188</v>
      </c>
      <c r="C171" s="56">
        <v>50800</v>
      </c>
      <c r="D171" s="56">
        <v>0</v>
      </c>
      <c r="E171" s="57">
        <v>50800</v>
      </c>
    </row>
    <row r="172" spans="1:5" ht="27" customHeight="1" x14ac:dyDescent="0.3">
      <c r="A172" s="55" t="s">
        <v>189</v>
      </c>
      <c r="B172" s="55" t="s">
        <v>190</v>
      </c>
      <c r="C172" s="56">
        <v>43600</v>
      </c>
      <c r="D172" s="56">
        <v>0</v>
      </c>
      <c r="E172" s="57">
        <v>43600</v>
      </c>
    </row>
    <row r="173" spans="1:5" ht="27" customHeight="1" x14ac:dyDescent="0.3">
      <c r="A173" s="55" t="s">
        <v>207</v>
      </c>
      <c r="B173" s="55" t="s">
        <v>208</v>
      </c>
      <c r="C173" s="56">
        <v>7200</v>
      </c>
      <c r="D173" s="56">
        <v>0</v>
      </c>
      <c r="E173" s="57">
        <v>7200</v>
      </c>
    </row>
    <row r="174" spans="1:5" s="66" customFormat="1" ht="27" customHeight="1" x14ac:dyDescent="0.3">
      <c r="A174" s="63" t="s">
        <v>255</v>
      </c>
      <c r="B174" s="63" t="s">
        <v>256</v>
      </c>
      <c r="C174" s="64">
        <v>9700</v>
      </c>
      <c r="D174" s="64">
        <v>0</v>
      </c>
      <c r="E174" s="65">
        <v>9700</v>
      </c>
    </row>
    <row r="175" spans="1:5" ht="27" customHeight="1" x14ac:dyDescent="0.3">
      <c r="A175" s="55" t="s">
        <v>76</v>
      </c>
      <c r="B175" s="55" t="s">
        <v>77</v>
      </c>
      <c r="C175" s="56">
        <v>2700</v>
      </c>
      <c r="D175" s="56">
        <v>0</v>
      </c>
      <c r="E175" s="57">
        <v>2700</v>
      </c>
    </row>
    <row r="176" spans="1:5" ht="27" customHeight="1" x14ac:dyDescent="0.3">
      <c r="A176" s="55" t="s">
        <v>87</v>
      </c>
      <c r="B176" s="55" t="s">
        <v>88</v>
      </c>
      <c r="C176" s="56">
        <v>2700</v>
      </c>
      <c r="D176" s="56">
        <v>0</v>
      </c>
      <c r="E176" s="57">
        <v>2700</v>
      </c>
    </row>
    <row r="177" spans="1:5" ht="27" customHeight="1" x14ac:dyDescent="0.3">
      <c r="A177" s="55" t="s">
        <v>257</v>
      </c>
      <c r="B177" s="55" t="s">
        <v>258</v>
      </c>
      <c r="C177" s="56">
        <v>2700</v>
      </c>
      <c r="D177" s="56">
        <v>0</v>
      </c>
      <c r="E177" s="57">
        <v>2700</v>
      </c>
    </row>
    <row r="178" spans="1:5" ht="27" customHeight="1" x14ac:dyDescent="0.3">
      <c r="A178" s="55" t="s">
        <v>52</v>
      </c>
      <c r="B178" s="55" t="s">
        <v>53</v>
      </c>
      <c r="C178" s="56">
        <v>7000</v>
      </c>
      <c r="D178" s="56">
        <v>0</v>
      </c>
      <c r="E178" s="57">
        <v>7000</v>
      </c>
    </row>
    <row r="179" spans="1:5" ht="27" customHeight="1" x14ac:dyDescent="0.3">
      <c r="A179" s="55" t="s">
        <v>87</v>
      </c>
      <c r="B179" s="55" t="s">
        <v>88</v>
      </c>
      <c r="C179" s="56">
        <v>7000</v>
      </c>
      <c r="D179" s="56">
        <v>0</v>
      </c>
      <c r="E179" s="57">
        <v>7000</v>
      </c>
    </row>
    <row r="180" spans="1:5" ht="27" customHeight="1" x14ac:dyDescent="0.3">
      <c r="A180" s="55" t="s">
        <v>257</v>
      </c>
      <c r="B180" s="55" t="s">
        <v>258</v>
      </c>
      <c r="C180" s="56">
        <v>7000</v>
      </c>
      <c r="D180" s="56">
        <v>0</v>
      </c>
      <c r="E180" s="57">
        <v>7000</v>
      </c>
    </row>
    <row r="181" spans="1:5" s="66" customFormat="1" ht="27" customHeight="1" x14ac:dyDescent="0.3">
      <c r="A181" s="63" t="s">
        <v>259</v>
      </c>
      <c r="B181" s="63" t="s">
        <v>260</v>
      </c>
      <c r="C181" s="64">
        <v>20000</v>
      </c>
      <c r="D181" s="64">
        <v>0</v>
      </c>
      <c r="E181" s="65">
        <v>20000</v>
      </c>
    </row>
    <row r="182" spans="1:5" ht="27" customHeight="1" x14ac:dyDescent="0.3">
      <c r="A182" s="55" t="s">
        <v>52</v>
      </c>
      <c r="B182" s="55" t="s">
        <v>53</v>
      </c>
      <c r="C182" s="56">
        <v>20000</v>
      </c>
      <c r="D182" s="56">
        <v>0</v>
      </c>
      <c r="E182" s="57">
        <v>20000</v>
      </c>
    </row>
    <row r="183" spans="1:5" ht="27" customHeight="1" x14ac:dyDescent="0.3">
      <c r="A183" s="55" t="s">
        <v>223</v>
      </c>
      <c r="B183" s="55" t="s">
        <v>224</v>
      </c>
      <c r="C183" s="56">
        <v>20000</v>
      </c>
      <c r="D183" s="56">
        <v>0</v>
      </c>
      <c r="E183" s="57">
        <v>20000</v>
      </c>
    </row>
    <row r="184" spans="1:5" ht="27" customHeight="1" x14ac:dyDescent="0.3">
      <c r="A184" s="55" t="s">
        <v>261</v>
      </c>
      <c r="B184" s="55" t="s">
        <v>262</v>
      </c>
      <c r="C184" s="56">
        <v>20000</v>
      </c>
      <c r="D184" s="56">
        <v>0</v>
      </c>
      <c r="E184" s="57">
        <v>20000</v>
      </c>
    </row>
    <row r="185" spans="1:5" s="66" customFormat="1" ht="27" customHeight="1" x14ac:dyDescent="0.3">
      <c r="A185" s="63" t="s">
        <v>263</v>
      </c>
      <c r="B185" s="63" t="s">
        <v>264</v>
      </c>
      <c r="C185" s="64">
        <v>3100</v>
      </c>
      <c r="D185" s="64">
        <v>0</v>
      </c>
      <c r="E185" s="65">
        <v>3100</v>
      </c>
    </row>
    <row r="186" spans="1:5" ht="27" customHeight="1" x14ac:dyDescent="0.3">
      <c r="A186" s="55" t="s">
        <v>80</v>
      </c>
      <c r="B186" s="55" t="s">
        <v>81</v>
      </c>
      <c r="C186" s="56">
        <v>200</v>
      </c>
      <c r="D186" s="56">
        <v>0</v>
      </c>
      <c r="E186" s="57">
        <v>200</v>
      </c>
    </row>
    <row r="187" spans="1:5" ht="27" customHeight="1" x14ac:dyDescent="0.3">
      <c r="A187" s="55" t="s">
        <v>87</v>
      </c>
      <c r="B187" s="55" t="s">
        <v>88</v>
      </c>
      <c r="C187" s="56">
        <v>200</v>
      </c>
      <c r="D187" s="56">
        <v>0</v>
      </c>
      <c r="E187" s="57">
        <v>200</v>
      </c>
    </row>
    <row r="188" spans="1:5" ht="27" customHeight="1" x14ac:dyDescent="0.3">
      <c r="A188" s="55" t="s">
        <v>245</v>
      </c>
      <c r="B188" s="55" t="s">
        <v>246</v>
      </c>
      <c r="C188" s="56">
        <v>200</v>
      </c>
      <c r="D188" s="56">
        <v>0</v>
      </c>
      <c r="E188" s="57">
        <v>200</v>
      </c>
    </row>
    <row r="189" spans="1:5" ht="27" customHeight="1" x14ac:dyDescent="0.3">
      <c r="A189" s="55" t="s">
        <v>82</v>
      </c>
      <c r="B189" s="55" t="s">
        <v>83</v>
      </c>
      <c r="C189" s="56">
        <v>2900</v>
      </c>
      <c r="D189" s="56">
        <v>0</v>
      </c>
      <c r="E189" s="57">
        <v>2900</v>
      </c>
    </row>
    <row r="190" spans="1:5" ht="27" customHeight="1" x14ac:dyDescent="0.3">
      <c r="A190" s="55" t="s">
        <v>87</v>
      </c>
      <c r="B190" s="55" t="s">
        <v>88</v>
      </c>
      <c r="C190" s="56">
        <v>2900</v>
      </c>
      <c r="D190" s="56">
        <v>0</v>
      </c>
      <c r="E190" s="57">
        <v>2900</v>
      </c>
    </row>
    <row r="191" spans="1:5" ht="27" customHeight="1" x14ac:dyDescent="0.3">
      <c r="A191" s="55" t="s">
        <v>245</v>
      </c>
      <c r="B191" s="55" t="s">
        <v>246</v>
      </c>
      <c r="C191" s="56">
        <v>2900</v>
      </c>
      <c r="D191" s="56">
        <v>0</v>
      </c>
      <c r="E191" s="57">
        <v>2900</v>
      </c>
    </row>
    <row r="192" spans="1:5" s="66" customFormat="1" ht="27" customHeight="1" x14ac:dyDescent="0.3">
      <c r="A192" s="63" t="s">
        <v>265</v>
      </c>
      <c r="B192" s="63" t="s">
        <v>266</v>
      </c>
      <c r="C192" s="64">
        <v>100000</v>
      </c>
      <c r="D192" s="64">
        <v>0</v>
      </c>
      <c r="E192" s="65">
        <v>100000</v>
      </c>
    </row>
    <row r="193" spans="1:5" ht="27" customHeight="1" x14ac:dyDescent="0.3">
      <c r="A193" s="55" t="s">
        <v>52</v>
      </c>
      <c r="B193" s="55" t="s">
        <v>53</v>
      </c>
      <c r="C193" s="56">
        <v>100000</v>
      </c>
      <c r="D193" s="56">
        <v>0</v>
      </c>
      <c r="E193" s="57">
        <v>100000</v>
      </c>
    </row>
    <row r="194" spans="1:5" ht="27" customHeight="1" x14ac:dyDescent="0.3">
      <c r="A194" s="55" t="s">
        <v>87</v>
      </c>
      <c r="B194" s="55" t="s">
        <v>88</v>
      </c>
      <c r="C194" s="56">
        <v>100000</v>
      </c>
      <c r="D194" s="56">
        <v>0</v>
      </c>
      <c r="E194" s="57">
        <v>100000</v>
      </c>
    </row>
    <row r="195" spans="1:5" ht="27" customHeight="1" x14ac:dyDescent="0.3">
      <c r="A195" s="55" t="s">
        <v>245</v>
      </c>
      <c r="B195" s="55" t="s">
        <v>246</v>
      </c>
      <c r="C195" s="56">
        <v>100000</v>
      </c>
      <c r="D195" s="56">
        <v>0</v>
      </c>
      <c r="E195" s="57">
        <v>100000</v>
      </c>
    </row>
    <row r="196" spans="1:5" s="66" customFormat="1" ht="27" customHeight="1" x14ac:dyDescent="0.3">
      <c r="A196" s="63" t="s">
        <v>267</v>
      </c>
      <c r="B196" s="63" t="s">
        <v>268</v>
      </c>
      <c r="C196" s="64">
        <v>38000</v>
      </c>
      <c r="D196" s="64">
        <v>0</v>
      </c>
      <c r="E196" s="65">
        <v>38000</v>
      </c>
    </row>
    <row r="197" spans="1:5" ht="27" customHeight="1" x14ac:dyDescent="0.3">
      <c r="A197" s="55" t="s">
        <v>78</v>
      </c>
      <c r="B197" s="55" t="s">
        <v>79</v>
      </c>
      <c r="C197" s="56">
        <v>38000</v>
      </c>
      <c r="D197" s="56">
        <v>0</v>
      </c>
      <c r="E197" s="57">
        <v>38000</v>
      </c>
    </row>
    <row r="198" spans="1:5" ht="27" customHeight="1" x14ac:dyDescent="0.3">
      <c r="A198" s="55" t="s">
        <v>223</v>
      </c>
      <c r="B198" s="55" t="s">
        <v>224</v>
      </c>
      <c r="C198" s="56">
        <v>38000</v>
      </c>
      <c r="D198" s="56">
        <v>0</v>
      </c>
      <c r="E198" s="57">
        <v>38000</v>
      </c>
    </row>
    <row r="199" spans="1:5" ht="27" customHeight="1" x14ac:dyDescent="0.3">
      <c r="A199" s="55" t="s">
        <v>225</v>
      </c>
      <c r="B199" s="55" t="s">
        <v>226</v>
      </c>
      <c r="C199" s="56">
        <v>3500</v>
      </c>
      <c r="D199" s="56">
        <v>0</v>
      </c>
      <c r="E199" s="57">
        <v>3500</v>
      </c>
    </row>
    <row r="200" spans="1:5" ht="27" customHeight="1" x14ac:dyDescent="0.3">
      <c r="A200" s="55" t="s">
        <v>269</v>
      </c>
      <c r="B200" s="55" t="s">
        <v>270</v>
      </c>
      <c r="C200" s="56">
        <v>5500</v>
      </c>
      <c r="D200" s="56">
        <v>0</v>
      </c>
      <c r="E200" s="57">
        <v>5500</v>
      </c>
    </row>
    <row r="201" spans="1:5" ht="27" customHeight="1" x14ac:dyDescent="0.3">
      <c r="A201" s="55" t="s">
        <v>227</v>
      </c>
      <c r="B201" s="55" t="s">
        <v>228</v>
      </c>
      <c r="C201" s="56">
        <v>24450</v>
      </c>
      <c r="D201" s="56">
        <v>0</v>
      </c>
      <c r="E201" s="57">
        <v>24450</v>
      </c>
    </row>
    <row r="202" spans="1:5" ht="27" customHeight="1" x14ac:dyDescent="0.3">
      <c r="A202" s="55" t="s">
        <v>271</v>
      </c>
      <c r="B202" s="55" t="s">
        <v>272</v>
      </c>
      <c r="C202" s="56">
        <v>1550</v>
      </c>
      <c r="D202" s="56">
        <v>0</v>
      </c>
      <c r="E202" s="57">
        <v>1550</v>
      </c>
    </row>
    <row r="203" spans="1:5" ht="27" customHeight="1" x14ac:dyDescent="0.3">
      <c r="A203" s="55" t="s">
        <v>261</v>
      </c>
      <c r="B203" s="55" t="s">
        <v>262</v>
      </c>
      <c r="C203" s="56">
        <v>3000</v>
      </c>
      <c r="D203" s="56">
        <v>0</v>
      </c>
      <c r="E203" s="57">
        <v>3000</v>
      </c>
    </row>
    <row r="204" spans="1:5" s="66" customFormat="1" ht="27" customHeight="1" x14ac:dyDescent="0.3">
      <c r="A204" s="63" t="s">
        <v>273</v>
      </c>
      <c r="B204" s="63" t="s">
        <v>274</v>
      </c>
      <c r="C204" s="64">
        <v>128250</v>
      </c>
      <c r="D204" s="64">
        <v>0</v>
      </c>
      <c r="E204" s="65">
        <v>128250</v>
      </c>
    </row>
    <row r="205" spans="1:5" ht="27" customHeight="1" x14ac:dyDescent="0.3">
      <c r="A205" s="55" t="s">
        <v>76</v>
      </c>
      <c r="B205" s="55" t="s">
        <v>77</v>
      </c>
      <c r="C205" s="56">
        <v>123750</v>
      </c>
      <c r="D205" s="56">
        <v>0</v>
      </c>
      <c r="E205" s="57">
        <v>123750</v>
      </c>
    </row>
    <row r="206" spans="1:5" ht="27" customHeight="1" x14ac:dyDescent="0.3">
      <c r="A206" s="55" t="s">
        <v>187</v>
      </c>
      <c r="B206" s="55" t="s">
        <v>188</v>
      </c>
      <c r="C206" s="56">
        <v>118750</v>
      </c>
      <c r="D206" s="56">
        <v>0</v>
      </c>
      <c r="E206" s="57">
        <v>118750</v>
      </c>
    </row>
    <row r="207" spans="1:5" ht="27" customHeight="1" x14ac:dyDescent="0.3">
      <c r="A207" s="55" t="s">
        <v>189</v>
      </c>
      <c r="B207" s="55" t="s">
        <v>190</v>
      </c>
      <c r="C207" s="56">
        <v>96400</v>
      </c>
      <c r="D207" s="56">
        <v>0</v>
      </c>
      <c r="E207" s="57">
        <v>96400</v>
      </c>
    </row>
    <row r="208" spans="1:5" ht="27" customHeight="1" x14ac:dyDescent="0.3">
      <c r="A208" s="55" t="s">
        <v>193</v>
      </c>
      <c r="B208" s="55" t="s">
        <v>194</v>
      </c>
      <c r="C208" s="56">
        <v>1000</v>
      </c>
      <c r="D208" s="56">
        <v>0</v>
      </c>
      <c r="E208" s="57">
        <v>1000</v>
      </c>
    </row>
    <row r="209" spans="1:5" ht="27" customHeight="1" x14ac:dyDescent="0.3">
      <c r="A209" s="55" t="s">
        <v>195</v>
      </c>
      <c r="B209" s="55" t="s">
        <v>196</v>
      </c>
      <c r="C209" s="56">
        <v>2500</v>
      </c>
      <c r="D209" s="56">
        <v>0</v>
      </c>
      <c r="E209" s="57">
        <v>2500</v>
      </c>
    </row>
    <row r="210" spans="1:5" ht="27" customHeight="1" x14ac:dyDescent="0.3">
      <c r="A210" s="55" t="s">
        <v>197</v>
      </c>
      <c r="B210" s="55" t="s">
        <v>198</v>
      </c>
      <c r="C210" s="56">
        <v>700</v>
      </c>
      <c r="D210" s="56">
        <v>0</v>
      </c>
      <c r="E210" s="57">
        <v>700</v>
      </c>
    </row>
    <row r="211" spans="1:5" ht="27" customHeight="1" x14ac:dyDescent="0.3">
      <c r="A211" s="55" t="s">
        <v>201</v>
      </c>
      <c r="B211" s="55" t="s">
        <v>202</v>
      </c>
      <c r="C211" s="56">
        <v>450</v>
      </c>
      <c r="D211" s="56">
        <v>0</v>
      </c>
      <c r="E211" s="57">
        <v>450</v>
      </c>
    </row>
    <row r="212" spans="1:5" ht="27" customHeight="1" x14ac:dyDescent="0.3">
      <c r="A212" s="55" t="s">
        <v>203</v>
      </c>
      <c r="B212" s="55" t="s">
        <v>204</v>
      </c>
      <c r="C212" s="56">
        <v>1500</v>
      </c>
      <c r="D212" s="56">
        <v>0</v>
      </c>
      <c r="E212" s="57">
        <v>1500</v>
      </c>
    </row>
    <row r="213" spans="1:5" ht="27" customHeight="1" x14ac:dyDescent="0.3">
      <c r="A213" s="55" t="s">
        <v>207</v>
      </c>
      <c r="B213" s="55" t="s">
        <v>208</v>
      </c>
      <c r="C213" s="56">
        <v>16200</v>
      </c>
      <c r="D213" s="56">
        <v>0</v>
      </c>
      <c r="E213" s="57">
        <v>16200</v>
      </c>
    </row>
    <row r="214" spans="1:5" ht="27" customHeight="1" x14ac:dyDescent="0.3">
      <c r="A214" s="55" t="s">
        <v>87</v>
      </c>
      <c r="B214" s="55" t="s">
        <v>88</v>
      </c>
      <c r="C214" s="56">
        <v>5000</v>
      </c>
      <c r="D214" s="56">
        <v>0</v>
      </c>
      <c r="E214" s="57">
        <v>5000</v>
      </c>
    </row>
    <row r="215" spans="1:5" ht="27" customHeight="1" x14ac:dyDescent="0.3">
      <c r="A215" s="55" t="s">
        <v>209</v>
      </c>
      <c r="B215" s="55" t="s">
        <v>210</v>
      </c>
      <c r="C215" s="56">
        <v>1400</v>
      </c>
      <c r="D215" s="56">
        <v>0</v>
      </c>
      <c r="E215" s="57">
        <v>1400</v>
      </c>
    </row>
    <row r="216" spans="1:5" ht="27" customHeight="1" x14ac:dyDescent="0.3">
      <c r="A216" s="55" t="s">
        <v>245</v>
      </c>
      <c r="B216" s="55" t="s">
        <v>246</v>
      </c>
      <c r="C216" s="56">
        <v>3600</v>
      </c>
      <c r="D216" s="56">
        <v>0</v>
      </c>
      <c r="E216" s="57">
        <v>3600</v>
      </c>
    </row>
    <row r="217" spans="1:5" ht="27" customHeight="1" x14ac:dyDescent="0.3">
      <c r="A217" s="55" t="s">
        <v>52</v>
      </c>
      <c r="B217" s="55" t="s">
        <v>53</v>
      </c>
      <c r="C217" s="56">
        <v>4500</v>
      </c>
      <c r="D217" s="56">
        <v>0</v>
      </c>
      <c r="E217" s="57">
        <v>4500</v>
      </c>
    </row>
    <row r="218" spans="1:5" ht="27" customHeight="1" x14ac:dyDescent="0.3">
      <c r="A218" s="55" t="s">
        <v>87</v>
      </c>
      <c r="B218" s="55" t="s">
        <v>88</v>
      </c>
      <c r="C218" s="56">
        <v>3300</v>
      </c>
      <c r="D218" s="56">
        <v>0</v>
      </c>
      <c r="E218" s="57">
        <v>3300</v>
      </c>
    </row>
    <row r="219" spans="1:5" ht="27" customHeight="1" x14ac:dyDescent="0.3">
      <c r="A219" s="55" t="s">
        <v>95</v>
      </c>
      <c r="B219" s="55" t="s">
        <v>96</v>
      </c>
      <c r="C219" s="56">
        <v>440</v>
      </c>
      <c r="D219" s="56">
        <v>0</v>
      </c>
      <c r="E219" s="57">
        <v>440</v>
      </c>
    </row>
    <row r="220" spans="1:5" ht="27" customHeight="1" x14ac:dyDescent="0.3">
      <c r="A220" s="55" t="s">
        <v>101</v>
      </c>
      <c r="B220" s="55" t="s">
        <v>102</v>
      </c>
      <c r="C220" s="56">
        <v>360</v>
      </c>
      <c r="D220" s="56">
        <v>0</v>
      </c>
      <c r="E220" s="57">
        <v>360</v>
      </c>
    </row>
    <row r="221" spans="1:5" ht="27" customHeight="1" x14ac:dyDescent="0.3">
      <c r="A221" s="55" t="s">
        <v>105</v>
      </c>
      <c r="B221" s="55" t="s">
        <v>106</v>
      </c>
      <c r="C221" s="56">
        <v>2500</v>
      </c>
      <c r="D221" s="56">
        <v>0</v>
      </c>
      <c r="E221" s="57">
        <v>2500</v>
      </c>
    </row>
    <row r="222" spans="1:5" ht="27" customHeight="1" x14ac:dyDescent="0.3">
      <c r="A222" s="55" t="s">
        <v>223</v>
      </c>
      <c r="B222" s="55" t="s">
        <v>224</v>
      </c>
      <c r="C222" s="56">
        <v>1200</v>
      </c>
      <c r="D222" s="56">
        <v>0</v>
      </c>
      <c r="E222" s="57">
        <v>1200</v>
      </c>
    </row>
    <row r="223" spans="1:5" ht="27" customHeight="1" x14ac:dyDescent="0.3">
      <c r="A223" s="55" t="s">
        <v>225</v>
      </c>
      <c r="B223" s="55" t="s">
        <v>226</v>
      </c>
      <c r="C223" s="56">
        <v>700</v>
      </c>
      <c r="D223" s="56">
        <v>0</v>
      </c>
      <c r="E223" s="57">
        <v>700</v>
      </c>
    </row>
    <row r="224" spans="1:5" ht="27" customHeight="1" x14ac:dyDescent="0.3">
      <c r="A224" s="55" t="s">
        <v>271</v>
      </c>
      <c r="B224" s="55" t="s">
        <v>272</v>
      </c>
      <c r="C224" s="56">
        <v>500</v>
      </c>
      <c r="D224" s="56">
        <v>0</v>
      </c>
      <c r="E224" s="57">
        <v>500</v>
      </c>
    </row>
    <row r="225" spans="1:5" ht="27" customHeight="1" x14ac:dyDescent="0.3">
      <c r="A225" s="59"/>
      <c r="B225" s="59" t="s">
        <v>275</v>
      </c>
      <c r="C225" s="60">
        <v>2991750</v>
      </c>
      <c r="D225" s="60">
        <v>23400</v>
      </c>
      <c r="E225" s="61">
        <v>3015150</v>
      </c>
    </row>
  </sheetData>
  <mergeCells count="1">
    <mergeCell ref="A1:E1"/>
  </mergeCells>
  <printOptions horizontalCentered="1"/>
  <pageMargins left="0.19685039370078741" right="0.19685039370078741" top="0.43307086614173229" bottom="0.39370078740157483" header="0.31496062992125984" footer="0.31496062992125984"/>
  <pageSetup paperSize="9" scale="65" firstPageNumber="2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8"/>
  <sheetViews>
    <sheetView showGridLines="0" zoomScaleNormal="100" workbookViewId="0">
      <selection sqref="A1:D1"/>
    </sheetView>
  </sheetViews>
  <sheetFormatPr defaultColWidth="9.109375" defaultRowHeight="13.8" x14ac:dyDescent="0.3"/>
  <cols>
    <col min="1" max="1" width="75.88671875" style="44" bestFit="1" customWidth="1"/>
    <col min="2" max="4" width="15.88671875" style="47" customWidth="1"/>
    <col min="5" max="16384" width="9.109375" style="44"/>
  </cols>
  <sheetData>
    <row r="1" spans="1:4" ht="32.25" customHeight="1" x14ac:dyDescent="0.3">
      <c r="A1" s="105" t="s">
        <v>13</v>
      </c>
      <c r="B1" s="105"/>
      <c r="C1" s="105"/>
      <c r="D1" s="105"/>
    </row>
    <row r="2" spans="1:4" ht="27" customHeight="1" x14ac:dyDescent="0.3">
      <c r="A2" s="50" t="s">
        <v>0</v>
      </c>
      <c r="B2" s="51" t="s">
        <v>45</v>
      </c>
      <c r="C2" s="51" t="s">
        <v>276</v>
      </c>
      <c r="D2" s="51" t="s">
        <v>277</v>
      </c>
    </row>
    <row r="3" spans="1:4" ht="27" customHeight="1" x14ac:dyDescent="0.3">
      <c r="A3" s="48" t="s">
        <v>3</v>
      </c>
      <c r="B3" s="49">
        <v>404750</v>
      </c>
      <c r="C3" s="49">
        <v>23700</v>
      </c>
      <c r="D3" s="49">
        <f t="shared" ref="D3:D9" si="0">+C3+B3</f>
        <v>428450</v>
      </c>
    </row>
    <row r="4" spans="1:4" ht="27" customHeight="1" x14ac:dyDescent="0.3">
      <c r="A4" s="45" t="s">
        <v>1</v>
      </c>
      <c r="B4" s="46">
        <v>149000</v>
      </c>
      <c r="C4" s="46"/>
      <c r="D4" s="46">
        <f t="shared" si="0"/>
        <v>149000</v>
      </c>
    </row>
    <row r="5" spans="1:4" ht="27" customHeight="1" x14ac:dyDescent="0.3">
      <c r="A5" s="45" t="s">
        <v>6</v>
      </c>
      <c r="B5" s="46">
        <v>200</v>
      </c>
      <c r="C5" s="46"/>
      <c r="D5" s="46">
        <f t="shared" si="0"/>
        <v>200</v>
      </c>
    </row>
    <row r="6" spans="1:4" ht="27" customHeight="1" x14ac:dyDescent="0.3">
      <c r="A6" s="45" t="s">
        <v>5</v>
      </c>
      <c r="B6" s="46">
        <v>53700</v>
      </c>
      <c r="C6" s="46"/>
      <c r="D6" s="46">
        <f t="shared" si="0"/>
        <v>53700</v>
      </c>
    </row>
    <row r="7" spans="1:4" ht="27" customHeight="1" x14ac:dyDescent="0.3">
      <c r="A7" s="45" t="s">
        <v>7</v>
      </c>
      <c r="B7" s="46">
        <v>18000</v>
      </c>
      <c r="C7" s="46"/>
      <c r="D7" s="46">
        <f t="shared" si="0"/>
        <v>18000</v>
      </c>
    </row>
    <row r="8" spans="1:4" ht="27" customHeight="1" x14ac:dyDescent="0.3">
      <c r="A8" s="45" t="s">
        <v>2</v>
      </c>
      <c r="B8" s="46">
        <v>2170700</v>
      </c>
      <c r="C8" s="46"/>
      <c r="D8" s="46">
        <f t="shared" si="0"/>
        <v>2170700</v>
      </c>
    </row>
    <row r="9" spans="1:4" ht="27" customHeight="1" x14ac:dyDescent="0.3">
      <c r="A9" s="45" t="s">
        <v>4</v>
      </c>
      <c r="B9" s="46">
        <v>195100</v>
      </c>
      <c r="C9" s="46"/>
      <c r="D9" s="46">
        <f t="shared" si="0"/>
        <v>195100</v>
      </c>
    </row>
    <row r="10" spans="1:4" ht="27" customHeight="1" x14ac:dyDescent="0.3">
      <c r="A10" s="52" t="s">
        <v>10</v>
      </c>
      <c r="B10" s="53">
        <f>SUM(B3:B9)</f>
        <v>2991450</v>
      </c>
      <c r="C10" s="53">
        <f>SUM(C3:C9)</f>
        <v>23700</v>
      </c>
      <c r="D10" s="53">
        <f>SUM(D3:D9)</f>
        <v>3015150</v>
      </c>
    </row>
    <row r="11" spans="1:4" ht="27" customHeight="1" x14ac:dyDescent="0.3">
      <c r="A11" s="45" t="s">
        <v>3</v>
      </c>
      <c r="B11" s="46">
        <v>404750</v>
      </c>
      <c r="C11" s="46">
        <v>23700</v>
      </c>
      <c r="D11" s="46">
        <f t="shared" ref="D11:D17" si="1">+C11+B11</f>
        <v>428450</v>
      </c>
    </row>
    <row r="12" spans="1:4" ht="27" customHeight="1" x14ac:dyDescent="0.3">
      <c r="A12" s="45" t="s">
        <v>7</v>
      </c>
      <c r="B12" s="46">
        <v>149000</v>
      </c>
      <c r="C12" s="46"/>
      <c r="D12" s="46">
        <f t="shared" si="1"/>
        <v>149000</v>
      </c>
    </row>
    <row r="13" spans="1:4" ht="27" customHeight="1" x14ac:dyDescent="0.3">
      <c r="A13" s="45" t="s">
        <v>1</v>
      </c>
      <c r="B13" s="46">
        <v>200</v>
      </c>
      <c r="C13" s="46"/>
      <c r="D13" s="46">
        <f t="shared" si="1"/>
        <v>200</v>
      </c>
    </row>
    <row r="14" spans="1:4" ht="27" customHeight="1" x14ac:dyDescent="0.3">
      <c r="A14" s="45" t="s">
        <v>6</v>
      </c>
      <c r="B14" s="46">
        <v>53700</v>
      </c>
      <c r="C14" s="46"/>
      <c r="D14" s="46">
        <f t="shared" si="1"/>
        <v>53700</v>
      </c>
    </row>
    <row r="15" spans="1:4" ht="27" customHeight="1" x14ac:dyDescent="0.3">
      <c r="A15" s="45" t="s">
        <v>5</v>
      </c>
      <c r="B15" s="46">
        <v>18000</v>
      </c>
      <c r="C15" s="46"/>
      <c r="D15" s="46">
        <f t="shared" si="1"/>
        <v>18000</v>
      </c>
    </row>
    <row r="16" spans="1:4" ht="27" customHeight="1" x14ac:dyDescent="0.3">
      <c r="A16" s="45" t="s">
        <v>2</v>
      </c>
      <c r="B16" s="46">
        <v>2170700</v>
      </c>
      <c r="C16" s="46"/>
      <c r="D16" s="46">
        <f t="shared" si="1"/>
        <v>2170700</v>
      </c>
    </row>
    <row r="17" spans="1:4" ht="27" customHeight="1" x14ac:dyDescent="0.3">
      <c r="A17" s="45" t="s">
        <v>4</v>
      </c>
      <c r="B17" s="46">
        <v>195100</v>
      </c>
      <c r="C17" s="46"/>
      <c r="D17" s="46">
        <f t="shared" si="1"/>
        <v>195100</v>
      </c>
    </row>
    <row r="18" spans="1:4" ht="27" customHeight="1" x14ac:dyDescent="0.3">
      <c r="A18" s="52" t="s">
        <v>9</v>
      </c>
      <c r="B18" s="53">
        <f>SUM(B11:B17)</f>
        <v>2991450</v>
      </c>
      <c r="C18" s="53">
        <f>SUM(C11:C17)</f>
        <v>23700</v>
      </c>
      <c r="D18" s="53">
        <f>SUM(D11:D17)</f>
        <v>3015150</v>
      </c>
    </row>
  </sheetData>
  <mergeCells count="1">
    <mergeCell ref="A1:D1"/>
  </mergeCells>
  <printOptions horizontalCentered="1"/>
  <pageMargins left="0.19685039370078741" right="0.19685039370078741" top="0.43307086614173229" bottom="0.39370078740157483" header="0.31496062992125984" footer="0.31496062992125984"/>
  <pageSetup paperSize="9" scale="81" firstPageNumber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2</vt:i4>
      </vt:variant>
    </vt:vector>
  </HeadingPairs>
  <TitlesOfParts>
    <vt:vector size="6" baseType="lpstr">
      <vt:lpstr>Naslovnica</vt:lpstr>
      <vt:lpstr>Sažetak</vt:lpstr>
      <vt:lpstr>Račun prihoda i rashoda</vt:lpstr>
      <vt:lpstr>Račun financiranja</vt:lpstr>
      <vt:lpstr>Naslovnica!Podrucje_ispisa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II. POSEBNI DIO KONSOLIDIRANOG PRORAČUNA</dc:title>
  <dc:creator>Andrijana</dc:creator>
  <cp:lastModifiedBy>Korisnik</cp:lastModifiedBy>
  <cp:lastPrinted>2025-05-26T10:11:09Z</cp:lastPrinted>
  <dcterms:created xsi:type="dcterms:W3CDTF">2025-05-13T08:40:30Z</dcterms:created>
  <dcterms:modified xsi:type="dcterms:W3CDTF">2025-05-26T10:15:18Z</dcterms:modified>
</cp:coreProperties>
</file>