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BOŽANA\IZVJEŠTAJ O TROŠENJU PRORAČUNSKOG KORISNIKA\"/>
    </mc:Choice>
  </mc:AlternateContent>
  <xr:revisionPtr revIDLastSave="0" documentId="13_ncr:1_{6214A7D2-7AF0-4A13-B8E5-1FDC76FC1E40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C9" i="4" l="1"/>
  <c r="C8" i="4"/>
  <c r="C7" i="4"/>
  <c r="E19" i="3"/>
  <c r="E17" i="3"/>
  <c r="E7" i="3"/>
  <c r="C12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<sst xmlns="http://schemas.openxmlformats.org/spreadsheetml/2006/main" count="921" uniqueCount="252">
  <si>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</si>
  <si>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</si>
  <si>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</si>
  <si>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</si>
  <si>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</si>
  <si>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</si>
  <si>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</si>
  <si>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</si>
  <si>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</si>
  <si>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</si>
  <si>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</si>
  <si>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</si>
  <si>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</si>
  <si>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</si>
  <si>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</si>
  <si>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</si>
  <si>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</si>
  <si>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</si>
  <si>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</si>
  <si>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</si>
  <si>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</si>
  <si>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</si>
  <si>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</si>
  <si>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</si>
  <si>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</si>
  <si>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</si>
  <si>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</si>
  <si>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</si>
  <si>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</si>
  <si>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</si>
  <si>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</si>
  <si>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</si>
  <si>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</si>
  <si>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</si>
  <si>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</si>
  <si>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</si>
  <si>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</si>
  <si>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</si>
  <si>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</si>
  <si>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</si>
  <si>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</si>
  <si>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</si>
  <si>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</si>
  <si>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</si>
  <si>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</si>
  <si>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</si>
  <si>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</si>
  <si>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</si>
  <si>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</si>
  <si>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</si>
  <si>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</si>
  <si>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</si>
  <si>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</si>
  <si>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</si>
  <si>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</si>
  <si>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</si>
  <si>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</si>
  <si>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</si>
  <si>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</si>
  <si>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</si>
  <si>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</si>
  <si>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</si>
  <si>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</si>
  <si>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</si>
  <si>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</si>
  <si>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</si>
  <si>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</si>
  <si>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</si>
  <si>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</si>
  <si>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</si>
  <si>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</si>
  <si>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</si>
  <si>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</si>
  <si>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</si>
  <si>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</si>
  <si>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</si>
  <si>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</si>
  <si>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</si>
  <si>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</si>
  <si>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</si>
  <si>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</si>
  <si>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</si>
  <si>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</si>
  <si>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</si>
  <si>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</si>
  <si>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</si>
  <si>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</si>
  <si>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</si>
  <si>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</si>
  <si>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</si>
  <si>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</si>
  <si>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</si>
  <si>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</si>
  <si>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</si>
  <si>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</si>
  <si>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</si>
  <si>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</si>
  <si>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</si>
  <si>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</si>
  <si>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</si>
  <si>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</si>
  <si>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</si>
  <si>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</si>
  <si>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</si>
  <si>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</si>
  <si>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</si>
  <si>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</si>
  <si>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</si>
  <si>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</si>
  <si>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</si>
  <si>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</si>
  <si>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</si>
  <si>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</si>
  <si>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</si>
  <si>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</si>
  <si>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</si>
  <si>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</si>
  <si>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</si>
  <si>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</si>
  <si>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</si>
  <si>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</si>
  <si>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</si>
  <si>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</si>
  <si>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</si>
  <si>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</si>
  <si>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</si>
  <si>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</si>
  <si>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</si>
  <si>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</si>
  <si>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</si>
  <si>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</si>
  <si>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</si>
  <si>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</si>
  <si>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</si>
  <si>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</si>
  <si>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</si>
  <si>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</si>
  <si>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</si>
  <si>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</si>
  <si>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</si>
  <si>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</si>
  <si>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</si>
  <si>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</si>
  <si>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</si>
  <si>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</si>
  <si>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</si>
  <si>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</si>
  <si>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</si>
  <si>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</si>
  <si>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</si>
  <si>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</si>
  <si>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</si>
  <si>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</si>
  <si>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</si>
  <si>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</si>
  <si>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</si>
  <si>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</si>
  <si>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</si>
  <si>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</si>
  <si>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</si>
  <si>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</si>
  <si>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</si>
  <si>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</si>
  <si>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</si>
  <si>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</si>
  <si>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</si>
  <si>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</si>
  <si>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</si>
  <si>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</si>
  <si>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</si>
  <si>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</si>
  <si>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</si>
  <si>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</si>
  <si>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</si>
  <si>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</si>
  <si>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</si>
  <si>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</si>
  <si>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</si>
  <si>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</si>
  <si>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</si>
  <si>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</si>
  <si>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</si>
  <si>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</si>
  <si>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</si>
  <si>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</si>
  <si>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</si>
  <si>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</si>
  <si>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</si>
  <si>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</si>
  <si>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</si>
  <si>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</si>
  <si>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</si>
  <si>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</si>
  <si>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</si>
  <si>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</si>
  <si>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</si>
  <si>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</si>
  <si>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</si>
  <si>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</si>
  <si>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</si>
  <si>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</si>
  <si>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</si>
  <si>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</si>
  <si>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</si>
  <si>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</si>
  <si>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</si>
  <si>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</si>
  <si>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</si>
  <si>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</si>
  <si>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</si>
  <si>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</si>
  <si>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</si>
  <si>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</si>
  <si>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</si>
  <si>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</si>
  <si>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</si>
  <si>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</si>
  <si>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</si>
  <si>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</si>
  <si>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</si>
  <si>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</si>
  <si>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</si>
  <si>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</si>
  <si>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</si>
  <si>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</si>
  <si>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</si>
  <si>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</si>
  <si>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</si>
  <si>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</si>
  <si>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</si>
  <si>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</si>
  <si>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</si>
  <si>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</si>
  <si>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</si>
  <si>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NARODNE NOVINE D.D.</t>
  </si>
  <si>
    <t>NAKNADE GRAĐANIMA I KUĆANSTVIMA</t>
  </si>
  <si>
    <t>HUSNIJA HABUL</t>
  </si>
  <si>
    <t>3237-INTELEKTUALNE I OSOBNE USLUGE (bruto iznos)</t>
  </si>
  <si>
    <t>TABONO J.D.O.O.</t>
  </si>
  <si>
    <t>19736682101</t>
  </si>
  <si>
    <t>3222-MATERIJAL I SIROVINE</t>
  </si>
  <si>
    <t>54030208881</t>
  </si>
  <si>
    <t>TRESTENO</t>
  </si>
  <si>
    <t>PERFECTUM D.O.O.</t>
  </si>
  <si>
    <t>VLAHO ČERJAN</t>
  </si>
  <si>
    <t>ALMA MAJSTOROVIĆ</t>
  </si>
  <si>
    <t>KARLA LETO</t>
  </si>
  <si>
    <t>ZRINKA JAPUNČIĆ</t>
  </si>
  <si>
    <t>SANJA VLADOVIĆ</t>
  </si>
  <si>
    <t>Dubrovnik, 17.12.2025.</t>
  </si>
  <si>
    <t>3221-MATERIJAL ZA HIGIJENSKE POTREBE I NJEGU</t>
  </si>
  <si>
    <t>3221-OSTALI MATERIJAL ZA POTREBE REDOVNOG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</si>
</sst>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1" applyFont="1" applyBorder="1"/>
    <xf numFmtId="0" fontId="7" fillId="0" borderId="3" xfId="0" applyFont="1" applyBorder="1"/>
    <xf numFmtId="0" fontId="8" fillId="0" borderId="3" xfId="1" applyFont="1" applyBorder="1"/>
    <xf numFmtId="0" fontId="8" fillId="0" borderId="4" xfId="1" applyFont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2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D15" sqref="D15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6" t="s">
        <v>226</v>
      </c>
      <c r="B5" s="47"/>
      <c r="C5" s="47"/>
      <c r="D5" s="47"/>
      <c r="E5" s="47"/>
      <c r="F5" s="48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 t="s">
        <v>77</v>
      </c>
      <c r="D7" s="31" t="s">
        <v>25</v>
      </c>
      <c r="E7" s="29">
        <f>1109.71+155.17+694.26+969.88+213.48+1009.13+602.9</f>
        <v>4754.53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243</v>
      </c>
      <c r="C8" s="40">
        <v>93155201521</v>
      </c>
      <c r="D8" s="31" t="s">
        <v>25</v>
      </c>
      <c r="E8" s="29">
        <v>383.63</v>
      </c>
      <c r="F8" s="28" t="s">
        <v>250</v>
      </c>
    </row>
    <row r="9" spans="1:6" s="30" customFormat="1" ht="19.95" customHeight="1" x14ac:dyDescent="0.3">
      <c r="A9" s="27">
        <v>3</v>
      </c>
      <c r="B9" s="31" t="s">
        <v>228</v>
      </c>
      <c r="C9" s="40" t="s">
        <v>241</v>
      </c>
      <c r="D9" s="31" t="s">
        <v>242</v>
      </c>
      <c r="E9" s="29">
        <v>47</v>
      </c>
      <c r="F9" s="28" t="s">
        <v>229</v>
      </c>
    </row>
    <row r="10" spans="1:6" s="30" customFormat="1" ht="19.95" customHeight="1" x14ac:dyDescent="0.3">
      <c r="A10" s="27">
        <v>4</v>
      </c>
      <c r="B10" s="31" t="s">
        <v>232</v>
      </c>
      <c r="C10" s="40" t="s">
        <v>233</v>
      </c>
      <c r="D10" s="41" t="s">
        <v>10</v>
      </c>
      <c r="E10" s="29">
        <v>407.44</v>
      </c>
      <c r="F10" s="42" t="s">
        <v>229</v>
      </c>
    </row>
    <row r="11" spans="1:6" s="30" customFormat="1" ht="19.95" customHeight="1" x14ac:dyDescent="0.3">
      <c r="A11" s="27">
        <v>5</v>
      </c>
      <c r="B11" s="31" t="s">
        <v>234</v>
      </c>
      <c r="C11" s="40">
        <v>64546066176</v>
      </c>
      <c r="D11" s="41" t="s">
        <v>10</v>
      </c>
      <c r="E11" s="29">
        <v>453.52</v>
      </c>
      <c r="F11" s="42" t="s">
        <v>251</v>
      </c>
    </row>
    <row r="12" spans="1:6" ht="19.95" customHeight="1" x14ac:dyDescent="0.3">
      <c r="A12" s="27">
        <v>6</v>
      </c>
      <c r="B12" s="41" t="s">
        <v>238</v>
      </c>
      <c r="C12" s="40" t="s">
        <v>239</v>
      </c>
      <c r="D12" s="41" t="s">
        <v>25</v>
      </c>
      <c r="E12" s="29">
        <v>2326.56</v>
      </c>
      <c r="F12" s="42" t="s">
        <v>240</v>
      </c>
    </row>
    <row r="13" spans="1:6" ht="19.95" customHeight="1" x14ac:dyDescent="0.3">
      <c r="A13" s="27">
        <v>7</v>
      </c>
      <c r="B13" s="41" t="s">
        <v>244</v>
      </c>
      <c r="C13" s="40"/>
      <c r="D13" s="43"/>
      <c r="E13" s="29">
        <v>104.51</v>
      </c>
      <c r="F13" s="42" t="s">
        <v>237</v>
      </c>
    </row>
    <row r="14" spans="1:6" ht="19.95" customHeight="1" x14ac:dyDescent="0.3">
      <c r="A14" s="27">
        <v>8</v>
      </c>
      <c r="B14" s="41" t="s">
        <v>245</v>
      </c>
      <c r="C14" s="40"/>
      <c r="D14" s="43"/>
      <c r="E14" s="29">
        <v>104.51</v>
      </c>
      <c r="F14" s="42" t="s">
        <v>237</v>
      </c>
    </row>
    <row r="15" spans="1:6" ht="19.95" customHeight="1" x14ac:dyDescent="0.3">
      <c r="A15" s="27">
        <v>9</v>
      </c>
      <c r="B15" s="41" t="s">
        <v>246</v>
      </c>
      <c r="C15" s="40"/>
      <c r="D15" s="43"/>
      <c r="E15" s="29">
        <v>298.60000000000002</v>
      </c>
      <c r="F15" s="42" t="s">
        <v>237</v>
      </c>
    </row>
    <row r="16" spans="1:6" ht="19.95" customHeight="1" x14ac:dyDescent="0.3">
      <c r="A16" s="27">
        <v>10</v>
      </c>
      <c r="B16" s="41" t="s">
        <v>247</v>
      </c>
      <c r="C16" s="40"/>
      <c r="D16" s="43"/>
      <c r="E16" s="29">
        <v>104.51</v>
      </c>
      <c r="F16" s="42" t="s">
        <v>237</v>
      </c>
    </row>
    <row r="17" spans="1:6" s="30" customFormat="1" ht="19.95" customHeight="1" x14ac:dyDescent="0.3">
      <c r="A17" s="27">
        <v>11</v>
      </c>
      <c r="B17" s="42" t="s">
        <v>236</v>
      </c>
      <c r="C17" s="42"/>
      <c r="D17" s="44"/>
      <c r="E17" s="29">
        <f>201.56+201.56</f>
        <v>403.12</v>
      </c>
      <c r="F17" s="42" t="s">
        <v>237</v>
      </c>
    </row>
    <row r="18" spans="1:6" s="30" customFormat="1" ht="19.95" customHeight="1" x14ac:dyDescent="0.3">
      <c r="A18" s="27">
        <v>12</v>
      </c>
      <c r="B18" s="45" t="s">
        <v>248</v>
      </c>
      <c r="C18" s="44"/>
      <c r="D18" s="44"/>
      <c r="E18" s="29">
        <v>91.63</v>
      </c>
      <c r="F18" s="42" t="s">
        <v>237</v>
      </c>
    </row>
    <row r="19" spans="1:6" ht="19.95" customHeight="1" x14ac:dyDescent="0.3">
      <c r="A19" s="49" t="s">
        <v>217</v>
      </c>
      <c r="B19" s="50"/>
      <c r="C19" s="50"/>
      <c r="D19" s="51"/>
      <c r="E19" s="22">
        <f>SUM(E7:E18)</f>
        <v>9479.56</v>
      </c>
      <c r="F19" s="23"/>
    </row>
    <row r="20" spans="1:6" ht="19.95" customHeight="1" x14ac:dyDescent="0.3"/>
    <row r="21" spans="1:6" ht="19.95" customHeight="1" x14ac:dyDescent="0.3">
      <c r="A21" s="16" t="s">
        <v>249</v>
      </c>
      <c r="E21" s="16" t="s">
        <v>225</v>
      </c>
    </row>
    <row r="22" spans="1:6" ht="19.95" customHeight="1" x14ac:dyDescent="0.3">
      <c r="E22" s="21" t="s">
        <v>224</v>
      </c>
    </row>
  </sheetData>
  <mergeCells count="2">
    <mergeCell ref="A5:F5"/>
    <mergeCell ref="A19:D1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7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8" t="s">
        <v>222</v>
      </c>
      <c r="B5" s="58"/>
      <c r="C5" s="58"/>
    </row>
    <row r="6" spans="1:3" s="10" customFormat="1" ht="20.399999999999999" customHeight="1" x14ac:dyDescent="0.3">
      <c r="A6" s="46" t="s">
        <v>218</v>
      </c>
      <c r="B6" s="48"/>
      <c r="C6" s="25" t="s">
        <v>214</v>
      </c>
    </row>
    <row r="7" spans="1:3" ht="19.95" customHeight="1" x14ac:dyDescent="0.3">
      <c r="A7" s="59" t="s">
        <v>227</v>
      </c>
      <c r="B7" s="60"/>
      <c r="C7" s="38">
        <f>144096.75+725.2+3557.73+17775.18+1463.09+8182.06+9748.23</f>
        <v>185548.24000000002</v>
      </c>
    </row>
    <row r="8" spans="1:3" ht="19.95" customHeight="1" x14ac:dyDescent="0.3">
      <c r="A8" s="60" t="s">
        <v>219</v>
      </c>
      <c r="B8" s="61"/>
      <c r="C8" s="38">
        <f>22872.31+2932.42+241.41+1350.06+1608.46</f>
        <v>29004.660000000003</v>
      </c>
    </row>
    <row r="9" spans="1:3" ht="19.95" customHeight="1" x14ac:dyDescent="0.3">
      <c r="A9" s="56" t="s">
        <v>220</v>
      </c>
      <c r="B9" s="57"/>
      <c r="C9" s="38">
        <f>3775.52+371.72+46.45+140.28+328.7</f>
        <v>4662.6699999999992</v>
      </c>
    </row>
    <row r="10" spans="1:3" s="33" customFormat="1" ht="19.95" customHeight="1" x14ac:dyDescent="0.3">
      <c r="A10" s="52" t="s">
        <v>221</v>
      </c>
      <c r="B10" s="53"/>
      <c r="C10" s="39">
        <v>582</v>
      </c>
    </row>
    <row r="11" spans="1:3" s="33" customFormat="1" ht="19.95" customHeight="1" x14ac:dyDescent="0.3">
      <c r="A11" s="60" t="s">
        <v>235</v>
      </c>
      <c r="B11" s="62"/>
      <c r="C11" s="39">
        <v>973.58</v>
      </c>
    </row>
    <row r="12" spans="1:3" ht="16.8" customHeight="1" x14ac:dyDescent="0.3">
      <c r="A12" s="54" t="s">
        <v>217</v>
      </c>
      <c r="B12" s="55"/>
      <c r="C12" s="24">
        <f>SUM(C7:C10)</f>
        <v>219797.57000000004</v>
      </c>
    </row>
    <row r="13" spans="1:3" ht="19.95" customHeight="1" x14ac:dyDescent="0.3"/>
    <row r="14" spans="1:3" ht="19.95" customHeight="1" x14ac:dyDescent="0.3">
      <c r="A14" s="16"/>
    </row>
    <row r="15" spans="1:3" s="16" customFormat="1" ht="19.95" customHeight="1" x14ac:dyDescent="0.3">
      <c r="A15" s="16" t="s">
        <v>249</v>
      </c>
      <c r="C15" s="16" t="s">
        <v>225</v>
      </c>
    </row>
    <row r="16" spans="1:3" s="16" customFormat="1" ht="19.95" customHeight="1" x14ac:dyDescent="0.3">
      <c r="C16" s="21" t="s">
        <v>224</v>
      </c>
    </row>
    <row r="17" ht="19.95" customHeight="1" x14ac:dyDescent="0.3"/>
  </sheetData>
  <mergeCells count="8">
    <mergeCell ref="A10:B10"/>
    <mergeCell ref="A12:B12"/>
    <mergeCell ref="A9:B9"/>
    <mergeCell ref="A5:C5"/>
    <mergeCell ref="A6:B6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2025-12-19T12:40:46Z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