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8ILRY3XM\"/>
    </mc:Choice>
  </mc:AlternateContent>
  <xr:revisionPtr revIDLastSave="0" documentId="13_ncr:1_{46F0A814-7FFA-4B4E-95E7-15FE6178AEC1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C13" i="4" l="1"/>
  <c r="E15" i="3"/>
  <c r="E7" i="3"/>
  <c r="E8" i="3"/>
  <c r="E21" i="3" l="1"/>
  <c r="C14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<sst xmlns="http://schemas.openxmlformats.org/spreadsheetml/2006/main" count="931" uniqueCount="259">
  <si>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</si>
  <si>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</si>
  <si>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</si>
  <si>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</si>
  <si>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</si>
  <si>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</si>
  <si>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</si>
  <si>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</si>
  <si>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</si>
  <si>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</si>
  <si>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</si>
  <si>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</si>
  <si>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</si>
  <si>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</si>
  <si>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</si>
  <si>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</si>
  <si>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</si>
  <si>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</si>
  <si>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</si>
  <si>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</si>
  <si>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</si>
  <si>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</si>
  <si>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</si>
  <si>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</si>
  <si>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</si>
  <si>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</si>
  <si>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</si>
  <si>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</si>
  <si>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</si>
  <si>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</si>
  <si>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</si>
  <si>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</si>
  <si>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</si>
  <si>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</si>
  <si>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</si>
  <si>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</si>
  <si>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</si>
  <si>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</si>
  <si>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</si>
  <si>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</si>
  <si>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</si>
  <si>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</si>
  <si>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</si>
  <si>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</si>
  <si>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</si>
  <si>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</si>
  <si>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</si>
  <si>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</si>
  <si>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</si>
  <si>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</si>
  <si>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</si>
  <si>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</si>
  <si>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</si>
  <si>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</si>
  <si>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</si>
  <si>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</si>
  <si>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</si>
  <si>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</si>
  <si>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</si>
  <si>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</si>
  <si>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</si>
  <si>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</si>
  <si>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</si>
  <si>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</si>
  <si>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</si>
  <si>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</si>
  <si>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</si>
  <si>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</si>
  <si>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</si>
  <si>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</si>
  <si>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</si>
  <si>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</si>
  <si>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</si>
  <si>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</si>
  <si>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</si>
  <si>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</si>
  <si>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</si>
  <si>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</si>
  <si>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</si>
  <si>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</si>
  <si>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</si>
  <si>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</si>
  <si>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</si>
  <si>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</si>
  <si>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</si>
  <si>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</si>
  <si>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</si>
  <si>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</si>
  <si>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</si>
  <si>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</si>
  <si>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</si>
  <si>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</si>
  <si>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</si>
  <si>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</si>
  <si>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</si>
  <si>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</si>
  <si>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</si>
  <si>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</si>
  <si>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</si>
  <si>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</si>
  <si>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</si>
  <si>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</si>
  <si>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</si>
  <si>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</si>
  <si>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</si>
  <si>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</si>
  <si>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</si>
  <si>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</si>
  <si>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</si>
  <si>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</si>
  <si>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</si>
  <si>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</si>
  <si>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</si>
  <si>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</si>
  <si>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</si>
  <si>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</si>
  <si>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</si>
  <si>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</si>
  <si>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</si>
  <si>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</si>
  <si>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</si>
  <si>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</si>
  <si>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</si>
  <si>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</si>
  <si>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</si>
  <si>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</si>
  <si>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</si>
  <si>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</si>
  <si>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</si>
  <si>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</si>
  <si>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</si>
  <si>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</si>
  <si>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</si>
  <si>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</si>
  <si>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</si>
  <si>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</si>
  <si>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</si>
  <si>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</si>
  <si>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</si>
  <si>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</si>
  <si>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</si>
  <si>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</si>
  <si>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</si>
  <si>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</si>
  <si>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</si>
  <si>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</si>
  <si>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</si>
  <si>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</si>
  <si>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</si>
  <si>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</si>
  <si>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</si>
  <si>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</si>
  <si>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</si>
  <si>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</si>
  <si>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</si>
  <si>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</si>
  <si>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</si>
  <si>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</si>
  <si>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</si>
  <si>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</si>
  <si>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</si>
  <si>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</si>
  <si>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</si>
  <si>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</si>
  <si>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</si>
  <si>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</si>
  <si>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</si>
  <si>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</si>
  <si>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</si>
  <si>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</si>
  <si>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</si>
  <si>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</si>
  <si>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</si>
  <si>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</si>
  <si>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</si>
  <si>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</si>
  <si>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</si>
  <si>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</si>
  <si>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</si>
  <si>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</si>
  <si>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</si>
  <si>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</si>
  <si>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</si>
  <si>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</si>
  <si>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</si>
  <si>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</si>
  <si>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</si>
  <si>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</si>
  <si>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</si>
  <si>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</si>
  <si>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</si>
  <si>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</si>
  <si>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</si>
  <si>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</si>
  <si>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</si>
  <si>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</si>
  <si>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</si>
  <si>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</si>
  <si>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</si>
  <si>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</si>
  <si>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</si>
  <si>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</si>
  <si>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</si>
  <si>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</si>
  <si>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</si>
  <si>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</si>
  <si>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</si>
  <si>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</si>
  <si>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</si>
  <si>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</si>
  <si>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</si>
  <si>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</si>
  <si>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</si>
  <si>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</si>
  <si>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</si>
  <si>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</si>
  <si>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</si>
  <si>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</si>
  <si>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</si>
  <si>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</si>
  <si>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</si>
  <si>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</si>
  <si>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</si>
  <si>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</si>
  <si>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</si>
  <si>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</si>
  <si>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</si>
  <si>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</si>
  <si>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</si>
  <si>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</si>
  <si>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</si>
  <si>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</si>
  <si>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</si>
  <si>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</si>
  <si>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NAKNADE GRAĐANIMA I KUĆANSTVIMA</t>
  </si>
  <si>
    <t>HUSNIJA HABUL</t>
  </si>
  <si>
    <t>3237-INTELEKTUALNE I OSOBNE USLUGE (bruto iznos)</t>
  </si>
  <si>
    <t>TABONO J.D.O.O.</t>
  </si>
  <si>
    <t>19736682101</t>
  </si>
  <si>
    <t>3222-MATERIJAL I SIROVINE</t>
  </si>
  <si>
    <t>54030208881</t>
  </si>
  <si>
    <t>TRESTENO</t>
  </si>
  <si>
    <t>VLAHO ČERJAN</t>
  </si>
  <si>
    <t>ALMA MAJSTOROVIĆ</t>
  </si>
  <si>
    <t>KARLA LETO</t>
  </si>
  <si>
    <t>ZRINKA JAPUNČIĆ</t>
  </si>
  <si>
    <t>Dubrovnik, 19.01.2026.</t>
  </si>
  <si>
    <t>GENERALI OSIGURANJE D.D.</t>
  </si>
  <si>
    <t>PRIMORAC D.O.O.</t>
  </si>
  <si>
    <t>EURO DAUS D.D.</t>
  </si>
  <si>
    <t>NAVIGATIO D.O.O.</t>
  </si>
  <si>
    <t>3232-USLUGE TEKUĆEG I INVESTICIJSKOG ODRŽAVANJA</t>
  </si>
  <si>
    <t>3221-UREDSKI MATERIJAL I OSTALI MATERIJALNI TROŠKOVI</t>
  </si>
  <si>
    <t>3211-SLUŽBENA PUTOVANJA</t>
  </si>
  <si>
    <t xml:space="preserve">RAIFFEISENBANK AUSTRIA D.D.  </t>
  </si>
  <si>
    <t>3431-BANKARSKE USLUGE I USLUGE PLATNOG PROMETA</t>
  </si>
  <si>
    <t>3239-OSTALE USLUGE</t>
  </si>
  <si>
    <t>DAROVI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</si>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</sst>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1" applyFont="1" applyBorder="1"/>
    <xf numFmtId="0" fontId="7" fillId="0" borderId="3" xfId="0" applyFont="1" applyBorder="1"/>
    <xf numFmtId="0" fontId="8" fillId="0" borderId="3" xfId="1" applyFont="1" applyBorder="1"/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4" xfId="0" applyNumberFormat="1" applyFont="1" applyBorder="1" applyAlignment="1">
      <alignment horizontal="left" wrapText="1" shrinkToFit="1" readingOrder="1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3" xfId="1" applyFont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24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F16" sqref="F16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7" t="s">
        <v>226</v>
      </c>
      <c r="B5" s="48"/>
      <c r="C5" s="48"/>
      <c r="D5" s="48"/>
      <c r="E5" s="48"/>
      <c r="F5" s="49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0" t="s">
        <v>77</v>
      </c>
      <c r="D7" s="31" t="s">
        <v>25</v>
      </c>
      <c r="E7" s="29">
        <f>362.15+606.66+515.97+489.71+506.29+139.87+38.81+532.18+564.15+129.12+23.41+771.23+515.97+668.56+522.34</f>
        <v>6386.42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228</v>
      </c>
      <c r="C8" s="40" t="s">
        <v>240</v>
      </c>
      <c r="D8" s="31" t="s">
        <v>241</v>
      </c>
      <c r="E8" s="29">
        <f>51+47</f>
        <v>98</v>
      </c>
      <c r="F8" s="28" t="s">
        <v>229</v>
      </c>
    </row>
    <row r="9" spans="1:6" s="30" customFormat="1" ht="19.95" customHeight="1" x14ac:dyDescent="0.3">
      <c r="A9" s="27">
        <v>3</v>
      </c>
      <c r="B9" s="31" t="s">
        <v>247</v>
      </c>
      <c r="C9" s="40">
        <v>10840749604</v>
      </c>
      <c r="D9" s="31" t="s">
        <v>10</v>
      </c>
      <c r="E9" s="29">
        <v>1033.95</v>
      </c>
      <c r="F9" s="28" t="s">
        <v>251</v>
      </c>
    </row>
    <row r="10" spans="1:6" s="30" customFormat="1" ht="19.95" customHeight="1" x14ac:dyDescent="0.3">
      <c r="A10" s="27">
        <v>4</v>
      </c>
      <c r="B10" s="31" t="s">
        <v>232</v>
      </c>
      <c r="C10" s="40" t="s">
        <v>233</v>
      </c>
      <c r="D10" s="41" t="s">
        <v>10</v>
      </c>
      <c r="E10" s="29">
        <v>452.01</v>
      </c>
      <c r="F10" s="42" t="s">
        <v>229</v>
      </c>
    </row>
    <row r="11" spans="1:6" ht="19.95" customHeight="1" x14ac:dyDescent="0.3">
      <c r="A11" s="27">
        <v>5</v>
      </c>
      <c r="B11" s="41" t="s">
        <v>237</v>
      </c>
      <c r="C11" s="40" t="s">
        <v>238</v>
      </c>
      <c r="D11" s="41" t="s">
        <v>25</v>
      </c>
      <c r="E11" s="29">
        <v>3344.43</v>
      </c>
      <c r="F11" s="42" t="s">
        <v>239</v>
      </c>
    </row>
    <row r="12" spans="1:6" ht="19.95" customHeight="1" x14ac:dyDescent="0.3">
      <c r="A12" s="27">
        <v>6</v>
      </c>
      <c r="B12" s="41" t="s">
        <v>250</v>
      </c>
      <c r="C12" s="40">
        <v>76040671814</v>
      </c>
      <c r="D12" s="43" t="s">
        <v>25</v>
      </c>
      <c r="E12" s="29">
        <v>173.84</v>
      </c>
      <c r="F12" s="42" t="s">
        <v>253</v>
      </c>
    </row>
    <row r="13" spans="1:6" ht="19.95" customHeight="1" x14ac:dyDescent="0.3">
      <c r="A13" s="27">
        <v>7</v>
      </c>
      <c r="B13" s="41" t="s">
        <v>248</v>
      </c>
      <c r="C13" s="40">
        <v>93325661787</v>
      </c>
      <c r="D13" s="43" t="s">
        <v>25</v>
      </c>
      <c r="E13" s="29">
        <v>413.31</v>
      </c>
      <c r="F13" s="42" t="s">
        <v>252</v>
      </c>
    </row>
    <row r="14" spans="1:6" ht="19.95" customHeight="1" x14ac:dyDescent="0.3">
      <c r="A14" s="27">
        <v>8</v>
      </c>
      <c r="B14" s="41" t="s">
        <v>249</v>
      </c>
      <c r="C14" s="40">
        <v>19212513210</v>
      </c>
      <c r="D14" s="43" t="s">
        <v>44</v>
      </c>
      <c r="E14" s="29">
        <v>205.45</v>
      </c>
      <c r="F14" s="42" t="s">
        <v>256</v>
      </c>
    </row>
    <row r="15" spans="1:6" ht="19.95" customHeight="1" x14ac:dyDescent="0.3">
      <c r="A15" s="27">
        <v>9</v>
      </c>
      <c r="B15" s="41" t="s">
        <v>254</v>
      </c>
      <c r="C15" s="40" t="s">
        <v>151</v>
      </c>
      <c r="D15" s="41" t="s">
        <v>25</v>
      </c>
      <c r="E15" s="29">
        <f>4.64+8+61.65</f>
        <v>74.289999999999992</v>
      </c>
      <c r="F15" s="42" t="s">
        <v>255</v>
      </c>
    </row>
    <row r="16" spans="1:6" ht="19.95" customHeight="1" x14ac:dyDescent="0.3">
      <c r="A16" s="27">
        <v>10</v>
      </c>
      <c r="B16" s="41" t="s">
        <v>242</v>
      </c>
      <c r="C16" s="40"/>
      <c r="D16" s="43"/>
      <c r="E16" s="29">
        <v>104.51</v>
      </c>
      <c r="F16" s="42" t="s">
        <v>236</v>
      </c>
    </row>
    <row r="17" spans="1:6" ht="19.95" customHeight="1" x14ac:dyDescent="0.3">
      <c r="A17" s="27">
        <v>11</v>
      </c>
      <c r="B17" s="41" t="s">
        <v>243</v>
      </c>
      <c r="C17" s="40"/>
      <c r="D17" s="43"/>
      <c r="E17" s="29">
        <v>104.51</v>
      </c>
      <c r="F17" s="42" t="s">
        <v>236</v>
      </c>
    </row>
    <row r="18" spans="1:6" ht="19.95" customHeight="1" x14ac:dyDescent="0.3">
      <c r="A18" s="27">
        <v>12</v>
      </c>
      <c r="B18" s="41" t="s">
        <v>244</v>
      </c>
      <c r="C18" s="40"/>
      <c r="D18" s="43"/>
      <c r="E18" s="29">
        <v>298.60000000000002</v>
      </c>
      <c r="F18" s="42" t="s">
        <v>236</v>
      </c>
    </row>
    <row r="19" spans="1:6" ht="19.95" customHeight="1" x14ac:dyDescent="0.3">
      <c r="A19" s="27">
        <v>13</v>
      </c>
      <c r="B19" s="41" t="s">
        <v>245</v>
      </c>
      <c r="C19" s="40"/>
      <c r="D19" s="43"/>
      <c r="E19" s="29">
        <v>104.51</v>
      </c>
      <c r="F19" s="42" t="s">
        <v>236</v>
      </c>
    </row>
    <row r="20" spans="1:6" s="30" customFormat="1" ht="19.95" customHeight="1" x14ac:dyDescent="0.3">
      <c r="A20" s="27">
        <v>14</v>
      </c>
      <c r="B20" s="42" t="s">
        <v>235</v>
      </c>
      <c r="C20" s="42"/>
      <c r="D20" s="44"/>
      <c r="E20" s="29">
        <v>201.56</v>
      </c>
      <c r="F20" s="42" t="s">
        <v>236</v>
      </c>
    </row>
    <row r="21" spans="1:6" ht="19.95" customHeight="1" x14ac:dyDescent="0.3">
      <c r="A21" s="50" t="s">
        <v>217</v>
      </c>
      <c r="B21" s="51"/>
      <c r="C21" s="51"/>
      <c r="D21" s="52"/>
      <c r="E21" s="22">
        <f>SUM(E7:E20)</f>
        <v>12995.390000000001</v>
      </c>
      <c r="F21" s="23"/>
    </row>
    <row r="22" spans="1:6" ht="19.95" customHeight="1" x14ac:dyDescent="0.3"/>
    <row r="23" spans="1:6" ht="19.95" customHeight="1" x14ac:dyDescent="0.3">
      <c r="A23" s="16" t="s">
        <v>246</v>
      </c>
      <c r="E23" s="16" t="s">
        <v>225</v>
      </c>
    </row>
    <row r="24" spans="1:6" ht="19.95" customHeight="1" x14ac:dyDescent="0.3">
      <c r="E24" s="21" t="s">
        <v>224</v>
      </c>
    </row>
  </sheetData>
  <mergeCells count="2">
    <mergeCell ref="A5:F5"/>
    <mergeCell ref="A21:D2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9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9" t="s">
        <v>222</v>
      </c>
      <c r="B5" s="59"/>
      <c r="C5" s="59"/>
    </row>
    <row r="6" spans="1:3" s="10" customFormat="1" ht="20.399999999999999" customHeight="1" x14ac:dyDescent="0.3">
      <c r="A6" s="47" t="s">
        <v>218</v>
      </c>
      <c r="B6" s="49"/>
      <c r="C6" s="25" t="s">
        <v>214</v>
      </c>
    </row>
    <row r="7" spans="1:3" ht="19.95" customHeight="1" x14ac:dyDescent="0.3">
      <c r="A7" s="60" t="s">
        <v>227</v>
      </c>
      <c r="B7" s="61"/>
      <c r="C7" s="38">
        <v>182520.56</v>
      </c>
    </row>
    <row r="8" spans="1:3" ht="19.95" customHeight="1" x14ac:dyDescent="0.3">
      <c r="A8" s="61" t="s">
        <v>219</v>
      </c>
      <c r="B8" s="62"/>
      <c r="C8" s="38">
        <v>28305.43</v>
      </c>
    </row>
    <row r="9" spans="1:3" ht="19.95" customHeight="1" x14ac:dyDescent="0.3">
      <c r="A9" s="57" t="s">
        <v>220</v>
      </c>
      <c r="B9" s="58"/>
      <c r="C9" s="38">
        <v>4497.51</v>
      </c>
    </row>
    <row r="10" spans="1:3" ht="19.95" customHeight="1" x14ac:dyDescent="0.3">
      <c r="A10" s="45" t="s">
        <v>257</v>
      </c>
      <c r="B10" s="46"/>
      <c r="C10" s="38">
        <v>7100</v>
      </c>
    </row>
    <row r="11" spans="1:3" ht="19.95" customHeight="1" x14ac:dyDescent="0.3">
      <c r="A11" s="45" t="s">
        <v>258</v>
      </c>
      <c r="B11" s="46"/>
      <c r="C11" s="38">
        <v>31359.11</v>
      </c>
    </row>
    <row r="12" spans="1:3" s="33" customFormat="1" ht="19.95" customHeight="1" x14ac:dyDescent="0.3">
      <c r="A12" s="53" t="s">
        <v>221</v>
      </c>
      <c r="B12" s="54"/>
      <c r="C12" s="39">
        <v>388</v>
      </c>
    </row>
    <row r="13" spans="1:3" s="33" customFormat="1" ht="19.95" customHeight="1" x14ac:dyDescent="0.3">
      <c r="A13" s="61" t="s">
        <v>234</v>
      </c>
      <c r="B13" s="63"/>
      <c r="C13" s="39">
        <f>1085.5+2119.29</f>
        <v>3204.79</v>
      </c>
    </row>
    <row r="14" spans="1:3" ht="16.8" customHeight="1" x14ac:dyDescent="0.3">
      <c r="A14" s="55" t="s">
        <v>217</v>
      </c>
      <c r="B14" s="56"/>
      <c r="C14" s="24">
        <f>SUM(C7:C12)</f>
        <v>254170.61</v>
      </c>
    </row>
    <row r="15" spans="1:3" ht="19.95" customHeight="1" x14ac:dyDescent="0.3"/>
    <row r="16" spans="1:3" ht="19.95" customHeight="1" x14ac:dyDescent="0.3">
      <c r="A16" s="16"/>
    </row>
    <row r="17" spans="1:3" s="16" customFormat="1" ht="19.95" customHeight="1" x14ac:dyDescent="0.3">
      <c r="A17" s="16" t="s">
        <v>246</v>
      </c>
      <c r="C17" s="16" t="s">
        <v>225</v>
      </c>
    </row>
    <row r="18" spans="1:3" s="16" customFormat="1" ht="19.95" customHeight="1" x14ac:dyDescent="0.3">
      <c r="C18" s="21" t="s">
        <v>224</v>
      </c>
    </row>
    <row r="19" spans="1:3" ht="19.95" customHeight="1" x14ac:dyDescent="0.3"/>
  </sheetData>
  <mergeCells count="8">
    <mergeCell ref="A12:B12"/>
    <mergeCell ref="A14:B14"/>
    <mergeCell ref="A9:B9"/>
    <mergeCell ref="A5:C5"/>
    <mergeCell ref="A6:B6"/>
    <mergeCell ref="A7:B7"/>
    <mergeCell ref="A8:B8"/>
    <mergeCell ref="A13:B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2026-01-20T11:21:21Z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