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A-MOJ URED\5. financijski izvještaji\financijski izvještaji_izvršenje plana\2024\Izvršenje financijskog plana\2025\"/>
    </mc:Choice>
  </mc:AlternateContent>
  <xr:revisionPtr revIDLastSave="0" documentId="13_ncr:1_{D8067C92-0CF1-4633-B275-1A969933C3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ažetak" sheetId="11" r:id="rId1"/>
    <sheet name="Račun prihoda i rashoda " sheetId="12" r:id="rId2"/>
    <sheet name="Prihodi i rashodi izvorima" sheetId="19" r:id="rId3"/>
    <sheet name="Rashodi prema funkcijskoj" sheetId="14" r:id="rId4"/>
    <sheet name="Račun financiranja" sheetId="6" state="hidden" r:id="rId5"/>
    <sheet name="Račun fin prema izvorima f" sheetId="10" state="hidden" r:id="rId6"/>
    <sheet name="Posebni dio" sheetId="17" r:id="rId7"/>
  </sheets>
  <definedNames>
    <definedName name="_xlnm._FilterDatabase" localSheetId="6" hidden="1">'Posebni dio'!$A$1:$F$466</definedName>
    <definedName name="_xlnm.Print_Area" localSheetId="2">'Prihodi i rashodi izvorima'!$A$1:$F$31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9" l="1"/>
  <c r="E6" i="19" s="1"/>
  <c r="C6" i="19"/>
  <c r="D6" i="19"/>
  <c r="F6" i="19"/>
  <c r="E7" i="19"/>
  <c r="F7" i="19"/>
  <c r="E8" i="19"/>
  <c r="F8" i="19"/>
  <c r="E9" i="19"/>
  <c r="F9" i="19"/>
  <c r="E10" i="19"/>
  <c r="F10" i="19"/>
  <c r="E11" i="19"/>
  <c r="F11" i="19"/>
  <c r="E12" i="19"/>
  <c r="F12" i="19"/>
  <c r="E13" i="19"/>
  <c r="F13" i="19"/>
  <c r="E14" i="19"/>
  <c r="F14" i="19"/>
  <c r="E15" i="19"/>
  <c r="F15" i="19"/>
  <c r="C16" i="19"/>
  <c r="F16" i="19" s="1"/>
  <c r="D16" i="19"/>
  <c r="B17" i="19"/>
  <c r="E17" i="19" s="1"/>
  <c r="C17" i="19"/>
  <c r="D17" i="19"/>
  <c r="F17" i="19"/>
  <c r="E18" i="19"/>
  <c r="F18" i="19"/>
  <c r="E19" i="19"/>
  <c r="F19" i="19"/>
  <c r="E20" i="19"/>
  <c r="F20" i="19"/>
  <c r="E21" i="19"/>
  <c r="F21" i="19"/>
  <c r="E22" i="19"/>
  <c r="F22" i="19"/>
  <c r="E23" i="19"/>
  <c r="F23" i="19"/>
  <c r="E24" i="19"/>
  <c r="F24" i="19"/>
  <c r="E25" i="19"/>
  <c r="F25" i="19"/>
  <c r="B26" i="19"/>
  <c r="C26" i="19"/>
  <c r="D26" i="19"/>
  <c r="F26" i="19" s="1"/>
  <c r="E26" i="19"/>
  <c r="E27" i="19"/>
  <c r="F27" i="19"/>
  <c r="E28" i="19"/>
  <c r="F28" i="19"/>
  <c r="E29" i="19"/>
  <c r="F29" i="19"/>
  <c r="E30" i="19"/>
  <c r="F30" i="19"/>
  <c r="C31" i="19"/>
  <c r="D31" i="19"/>
  <c r="B16" i="19" l="1"/>
  <c r="E16" i="19" s="1"/>
  <c r="F31" i="19"/>
  <c r="B31" i="19"/>
  <c r="E31" i="19" s="1"/>
  <c r="D7" i="14" l="1"/>
  <c r="C7" i="14"/>
  <c r="F23" i="11" l="1"/>
  <c r="G11" i="11"/>
  <c r="E23" i="11"/>
  <c r="D13" i="11" l="1"/>
  <c r="B9" i="14" l="1"/>
  <c r="E65" i="12"/>
  <c r="E64" i="12"/>
  <c r="E57" i="12"/>
  <c r="C23" i="12"/>
  <c r="C6" i="12" s="1"/>
  <c r="C24" i="12"/>
  <c r="B6" i="12"/>
  <c r="D6" i="12" l="1"/>
  <c r="F9" i="14" l="1"/>
  <c r="E9" i="14"/>
  <c r="F8" i="14"/>
  <c r="E8" i="14"/>
  <c r="F7" i="14"/>
  <c r="E7" i="14"/>
  <c r="F7" i="12"/>
  <c r="E7" i="12"/>
  <c r="F8" i="12"/>
  <c r="E9" i="12"/>
  <c r="F9" i="12"/>
  <c r="E10" i="12"/>
  <c r="F10" i="12"/>
  <c r="E11" i="12"/>
  <c r="E12" i="12"/>
  <c r="E13" i="12"/>
  <c r="F14" i="12"/>
  <c r="E14" i="12"/>
  <c r="F15" i="12"/>
  <c r="E16" i="12"/>
  <c r="F16" i="12"/>
  <c r="F17" i="12"/>
  <c r="E17" i="12"/>
  <c r="F18" i="12"/>
  <c r="E19" i="12"/>
  <c r="F19" i="12"/>
  <c r="E20" i="12"/>
  <c r="F20" i="12"/>
  <c r="E21" i="12"/>
  <c r="F21" i="12"/>
  <c r="E22" i="12"/>
  <c r="E24" i="12"/>
  <c r="F25" i="12"/>
  <c r="E25" i="12"/>
  <c r="E26" i="12"/>
  <c r="F26" i="12"/>
  <c r="E27" i="12"/>
  <c r="E28" i="12"/>
  <c r="E29" i="12"/>
  <c r="E30" i="12"/>
  <c r="E32" i="12"/>
  <c r="F32" i="12"/>
  <c r="E33" i="12"/>
  <c r="F33" i="12"/>
  <c r="E34" i="12"/>
  <c r="F34" i="12"/>
  <c r="E35" i="12"/>
  <c r="F35" i="12"/>
  <c r="E36" i="12"/>
  <c r="F36" i="12"/>
  <c r="E37" i="12"/>
  <c r="F37" i="12"/>
  <c r="E38" i="12"/>
  <c r="F38" i="12"/>
  <c r="E39" i="12"/>
  <c r="F39" i="12"/>
  <c r="E40" i="12"/>
  <c r="F40" i="12"/>
  <c r="E41" i="12"/>
  <c r="F41" i="12"/>
  <c r="E42" i="12"/>
  <c r="F42" i="12"/>
  <c r="E43" i="12"/>
  <c r="F43" i="12"/>
  <c r="E44" i="12"/>
  <c r="F44" i="12"/>
  <c r="E45" i="12"/>
  <c r="F45" i="12"/>
  <c r="E46" i="12"/>
  <c r="F46" i="12"/>
  <c r="E47" i="12"/>
  <c r="F47" i="12"/>
  <c r="E48" i="12"/>
  <c r="F48" i="12"/>
  <c r="E49" i="12"/>
  <c r="F49" i="12"/>
  <c r="E50" i="12"/>
  <c r="F50" i="12"/>
  <c r="E51" i="12"/>
  <c r="F51" i="12"/>
  <c r="E52" i="12"/>
  <c r="F52" i="12"/>
  <c r="E53" i="12"/>
  <c r="F53" i="12"/>
  <c r="E54" i="12"/>
  <c r="F54" i="12"/>
  <c r="E55" i="12"/>
  <c r="F55" i="12"/>
  <c r="E56" i="12"/>
  <c r="F56" i="12"/>
  <c r="E58" i="12"/>
  <c r="F58" i="12"/>
  <c r="E60" i="12"/>
  <c r="F60" i="12"/>
  <c r="E61" i="12"/>
  <c r="F61" i="12"/>
  <c r="E62" i="12"/>
  <c r="F62" i="12"/>
  <c r="E63" i="12"/>
  <c r="F63" i="12"/>
  <c r="F64" i="12"/>
  <c r="F65" i="12"/>
  <c r="E66" i="12"/>
  <c r="F66" i="12"/>
  <c r="E67" i="12"/>
  <c r="F67" i="12"/>
  <c r="E68" i="12"/>
  <c r="F68" i="12"/>
  <c r="E69" i="12"/>
  <c r="F69" i="12"/>
  <c r="E70" i="12"/>
  <c r="F70" i="12"/>
  <c r="E71" i="12"/>
  <c r="F71" i="12"/>
  <c r="E72" i="12"/>
  <c r="F72" i="12"/>
  <c r="E73" i="12"/>
  <c r="F73" i="12"/>
  <c r="E74" i="12"/>
  <c r="F74" i="12"/>
  <c r="F75" i="12"/>
  <c r="E76" i="12"/>
  <c r="F76" i="12"/>
  <c r="E77" i="12"/>
  <c r="F77" i="12"/>
  <c r="E78" i="12"/>
  <c r="F78" i="12"/>
  <c r="E79" i="12"/>
  <c r="F79" i="12"/>
  <c r="E80" i="12"/>
  <c r="F80" i="12"/>
  <c r="E81" i="12"/>
  <c r="F81" i="12"/>
  <c r="E82" i="12"/>
  <c r="F82" i="12"/>
  <c r="E83" i="12"/>
  <c r="F83" i="12"/>
  <c r="E84" i="12"/>
  <c r="F84" i="12"/>
  <c r="E85" i="12"/>
  <c r="F85" i="12"/>
  <c r="E86" i="12"/>
  <c r="F86" i="12"/>
  <c r="F88" i="12"/>
  <c r="F89" i="12"/>
  <c r="E90" i="12"/>
  <c r="F90" i="12"/>
  <c r="E91" i="12"/>
  <c r="F91" i="12"/>
  <c r="E92" i="12"/>
  <c r="F92" i="12"/>
  <c r="E93" i="12"/>
  <c r="F93" i="12"/>
  <c r="F24" i="12" l="1"/>
  <c r="F23" i="12"/>
  <c r="E18" i="12"/>
  <c r="E15" i="12"/>
  <c r="E8" i="12"/>
  <c r="E23" i="12" l="1"/>
  <c r="C31" i="12" l="1"/>
  <c r="G14" i="11"/>
  <c r="F14" i="11"/>
  <c r="G13" i="11"/>
  <c r="F13" i="11"/>
  <c r="F11" i="11"/>
  <c r="E12" i="11" l="1"/>
  <c r="G10" i="11"/>
  <c r="D31" i="12"/>
  <c r="D12" i="11"/>
  <c r="D16" i="11" l="1"/>
  <c r="F31" i="12"/>
  <c r="E31" i="12"/>
  <c r="F6" i="12"/>
  <c r="E6" i="12"/>
  <c r="G12" i="11"/>
  <c r="D6" i="14"/>
  <c r="C6" i="14"/>
  <c r="B6" i="14"/>
  <c r="E6" i="14" s="1"/>
  <c r="D15" i="11"/>
  <c r="E15" i="11"/>
  <c r="C15" i="11"/>
  <c r="F6" i="14" l="1"/>
  <c r="C12" i="11"/>
  <c r="F10" i="11"/>
  <c r="F15" i="11"/>
  <c r="G15" i="11"/>
  <c r="E16" i="11"/>
  <c r="F12" i="11" l="1"/>
  <c r="C16" i="11"/>
  <c r="F16" i="11" l="1"/>
  <c r="G16" i="11" s="1"/>
  <c r="C23" i="11"/>
</calcChain>
</file>

<file path=xl/sharedStrings.xml><?xml version="1.0" encoding="utf-8"?>
<sst xmlns="http://schemas.openxmlformats.org/spreadsheetml/2006/main" count="1164" uniqueCount="509">
  <si>
    <t>BROJČANA OZNAKA I NAZIV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</si>
  <si>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</si>
  <si>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</si>
  <si>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</si>
  <si>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</si>
  <si>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</si>
  <si>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…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</si>
  <si>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</si>
  <si>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</si>
  <si>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</si>
  <si>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</si>
  <si>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</si>
  <si>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</si>
  <si>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</si>
  <si>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</si>
  <si>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</si>
  <si>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6=5/2*100</t>
  </si>
  <si>
    <t>7=5/4*100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</si>
  <si>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</si>
  <si>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</si>
  <si>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</si>
  <si>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</si>
  <si>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</si>
  <si>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</si>
  <si>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</si>
  <si>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</si>
  <si>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</si>
  <si>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</si>
  <si>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INDEKS**</t>
  </si>
  <si>
    <t xml:space="preserve"> RAČUN FINANCIRANJA</t>
  </si>
  <si>
    <t>IZVORNI PLAN ILI REBALANS N.*</t>
  </si>
  <si>
    <t>TEKUĆI PLAN N.*</t>
  </si>
  <si>
    <t xml:space="preserve">OSTVARENJE/IZVRŠENJE 
N. </t>
  </si>
  <si>
    <t xml:space="preserve">OSTVARENJE/IZVRŠENJE 
N-1. </t>
  </si>
  <si>
    <t>6 Prihodi poslovanja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</si>
  <si>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</si>
  <si>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</si>
  <si>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</si>
  <si>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</si>
  <si>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</si>
  <si>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</si>
  <si>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</si>
  <si>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</si>
  <si>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</si>
  <si>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</si>
  <si>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</si>
  <si>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koje proračuni i proračunski korisnici ostvare obavljanjem poslova na tržištu (vlastiti prihodi)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</si>
  <si>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</si>
  <si>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</si>
  <si>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</si>
  <si>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od nadležnog proračuna  i od HZZO-a</t>
  </si>
  <si>
    <t>671 Prihodi iz nadležnog proračuna za fin.red. djelatnosti pro.kor.</t>
  </si>
  <si>
    <t>6711 Prihodi iz nadležnog proračuna za financiranje rashoda poslovanja</t>
  </si>
  <si>
    <t>6712Prihodi iz nadležnog proračuna za financiranje rashoda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</si>
  <si>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</si>
  <si>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</si>
  <si>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</si>
  <si>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</si>
  <si>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</si>
  <si>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</si>
  <si>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</si>
  <si>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</si>
  <si>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</si>
  <si>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</si>
  <si>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</si>
  <si>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</si>
  <si>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</si>
  <si>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</si>
  <si>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</si>
  <si>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</si>
  <si>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</si>
  <si>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</si>
  <si>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</si>
  <si>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</si>
  <si>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</si>
  <si>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</si>
  <si>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</si>
  <si>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</si>
  <si>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</si>
  <si>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</si>
  <si>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</si>
  <si>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</si>
  <si>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</si>
  <si>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</si>
  <si>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</si>
  <si>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</si>
  <si>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</si>
  <si>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</si>
  <si>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</si>
  <si>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</si>
  <si>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</si>
  <si>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</si>
  <si>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</si>
  <si>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</si>
  <si>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</si>
  <si>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</si>
  <si>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</si>
  <si>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</si>
  <si>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</si>
  <si>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</si>
  <si>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</si>
  <si>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</si>
  <si>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</si>
  <si>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</si>
  <si>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</si>
  <si>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</si>
  <si>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 u knjižnicama</t>
  </si>
  <si>
    <t>Izvor: 11 Opći prihodi i primici</t>
  </si>
  <si>
    <t>3 Rashodi poslovanja</t>
  </si>
  <si>
    <t>Funk. klas: 091 Predškolsko i osnovno obrazovanje</t>
  </si>
  <si>
    <t>3113 Plaće za prekovremeni rad</t>
  </si>
  <si>
    <t>3114 Plaće za posebne uvjete rada</t>
  </si>
  <si>
    <t>3237 Intelektualne i osobne usluge</t>
  </si>
  <si>
    <t>4226 Sportska i glazbena oprema</t>
  </si>
  <si>
    <t>4227 Uređaji, strojevi i oprema za ostale namjene</t>
  </si>
  <si>
    <t>6631 Tekuće donacije</t>
  </si>
  <si>
    <t>3235 Zakupnine i najamnine</t>
  </si>
  <si>
    <t>324 Naknade troškova osobama izvan radnog odnosa</t>
  </si>
  <si>
    <t>4222 Komunikacijska oprema</t>
  </si>
  <si>
    <t>RASHODI UKUPNO</t>
  </si>
  <si>
    <t>Razlika - višak/manjak</t>
  </si>
  <si>
    <t>Oznaka</t>
  </si>
  <si>
    <t>Višak/manjak + Neto financiranje</t>
  </si>
  <si>
    <t>SAŽETAK  IZVRŠENJA PO  RAČUNU PRIHODA I RASHODA I RAČUNA FINANCIRANJA</t>
  </si>
  <si>
    <t>PRIHODI UKUPNO</t>
  </si>
  <si>
    <t>OSNOVNA ŠKOLA MARINA DRŽIĆA</t>
  </si>
  <si>
    <t>SVEUKUPNO PRIHODI</t>
  </si>
  <si>
    <t>3233 Usluge promidžbe i informiranja</t>
  </si>
  <si>
    <t>3241 Naknade troškova osobama izvan radnog odnosa</t>
  </si>
  <si>
    <t>4223 Oprema za održavanje i zaštitu</t>
  </si>
  <si>
    <t>SVEUKUPNO RASHODI</t>
  </si>
  <si>
    <t>Funk. klas: 0911 Predškolsko obrazovanje</t>
  </si>
  <si>
    <t>Funk. klas: 0912 Osnovno obrazovanje</t>
  </si>
  <si>
    <t>Volantina 6</t>
  </si>
  <si>
    <t>Dubrovnik</t>
  </si>
  <si>
    <t>OIB 77392284322</t>
  </si>
  <si>
    <t>IZVJEŠTAJ O PRIHODIMA I RASHODIMA PREMA EKONOMSKOJ KLASIFIKACIJI</t>
  </si>
  <si>
    <t>6=(4/3)</t>
  </si>
  <si>
    <t>Indeks</t>
  </si>
  <si>
    <t>5=(4/2)</t>
  </si>
  <si>
    <t>A.RAČUN PRIHODA I RASHODA</t>
  </si>
  <si>
    <t>B.RAČUN FINANCIRANJA</t>
  </si>
  <si>
    <t>8 Primici od finacijske imovine i zaduživanja</t>
  </si>
  <si>
    <t>5 Izdaci za financijsku imovinu i otplate zajmova</t>
  </si>
  <si>
    <t xml:space="preserve">Izvršenje 1.-12.2025. </t>
  </si>
  <si>
    <t>Tekući plan 2025.</t>
  </si>
  <si>
    <t xml:space="preserve">Izvršenje 1.-12.2024. </t>
  </si>
  <si>
    <t>Izvršenje 1.-12.2025.</t>
  </si>
  <si>
    <t>Naziv</t>
  </si>
  <si>
    <t>SVEUKUPNO RASHODI I IZDACI</t>
  </si>
  <si>
    <t>GRAD DUBROVNIK</t>
  </si>
  <si>
    <t>UPRAVNI ODJEL ZA OBRAZOVANJE, ŠPORT, SOCIJALNU SKRB I CIVILNO DRUŠTVO</t>
  </si>
  <si>
    <t>MATERIJALNI I FINANCIJSKI RASHODI</t>
  </si>
  <si>
    <t>31</t>
  </si>
  <si>
    <t>Potpore za decentralizirane izdatke</t>
  </si>
  <si>
    <t>3</t>
  </si>
  <si>
    <t>Rashodi poslovanja</t>
  </si>
  <si>
    <t>32</t>
  </si>
  <si>
    <t>Materijalni rashodi</t>
  </si>
  <si>
    <t>321</t>
  </si>
  <si>
    <t>Naknade troškova zaposlenima</t>
  </si>
  <si>
    <t>3211</t>
  </si>
  <si>
    <t>Službena putovanja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</si>
  <si>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</si>
  <si>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</si>
  <si>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</si>
  <si>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</si>
  <si>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</si>
  <si>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</si>
  <si>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</t>
  </si>
  <si>
    <t>Stručno usavršavanje zaposlenika</t>
  </si>
  <si>
    <t>32131</t>
  </si>
  <si>
    <t>Seminari, savjetovanja i simpoziji</t>
  </si>
  <si>
    <t>32132</t>
  </si>
  <si>
    <t>Tečajevi i stručni ispiti</t>
  </si>
  <si>
    <t>322</t>
  </si>
  <si>
    <t>Rashodi za materijal i energiju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</si>
  <si>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</si>
  <si>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</si>
  <si>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</si>
  <si>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</si>
  <si>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</si>
  <si>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</si>
  <si>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</si>
  <si>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</si>
  <si>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</si>
  <si>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</si>
  <si>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</si>
  <si>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</t>
  </si>
  <si>
    <t>3223</t>
  </si>
  <si>
    <t>Energija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</si>
  <si>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</si>
  <si>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</si>
  <si>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</si>
  <si>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</si>
  <si>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</si>
  <si>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</si>
  <si>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</t>
  </si>
  <si>
    <t>Materijal i dijelovi za tekuće i investicijsko održavanje</t>
  </si>
  <si>
    <t>32241</t>
  </si>
  <si>
    <t>Materijal i dijelovi za tekuće i inveticijsko održavanje građevinskih objekata</t>
  </si>
  <si>
    <t>32242</t>
  </si>
  <si>
    <t>Materijal i dijelovi za tekuće i investicijsko održavanje postrojenja i opreme</t>
  </si>
  <si>
    <t>32244</t>
  </si>
  <si>
    <t>Ostali materijal i dijelovi za tekuće i investicijsko održavanje</t>
  </si>
  <si>
    <t>3225</t>
  </si>
  <si>
    <t>Sitni inventar i auto gume</t>
  </si>
  <si>
    <t>32251</t>
  </si>
  <si>
    <t>Sitni inventar</t>
  </si>
  <si>
    <t>3227</t>
  </si>
  <si>
    <t>Službena, radna i zaštitna odjeća i obuća</t>
  </si>
  <si>
    <t>32271</t>
  </si>
  <si>
    <t>323</t>
  </si>
  <si>
    <t>Rashodi za usluge</t>
  </si>
  <si>
    <t>3231</t>
  </si>
  <si>
    <t>Usluge telefona, pošte i prijevoza</t>
  </si>
  <si>
    <t>32311</t>
  </si>
  <si>
    <t>Usluge telefona, telefaksa</t>
  </si>
  <si>
    <t>32313</t>
  </si>
  <si>
    <t>Poštarina (pisma, tiskanice i sl.)</t>
  </si>
  <si>
    <t>32319</t>
  </si>
  <si>
    <t>Ostale usluge za komunikaciju i prijevoz</t>
  </si>
  <si>
    <t>3232</t>
  </si>
  <si>
    <t>Usluge tekućeg i investicijskog održavanja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</si>
  <si>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</si>
  <si>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</si>
  <si>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</si>
  <si>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</si>
  <si>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32329</t>
  </si>
  <si>
    <t>Ostale usluge tekućeg i investicijskog održavanja</t>
  </si>
  <si>
    <t>3234</t>
  </si>
  <si>
    <t>Komunalne usluge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</si>
  <si>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</si>
  <si>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</si>
  <si>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</si>
  <si>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</si>
  <si>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</si>
  <si>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</si>
  <si>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</si>
  <si>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</si>
  <si>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32349</t>
  </si>
  <si>
    <t>Ostale komunalne usluge</t>
  </si>
  <si>
    <t>3236</t>
  </si>
  <si>
    <t>Zdravstvene i veterinarske usluge</t>
  </si>
  <si>
    <t>32361</t>
  </si>
  <si>
    <t>Obvezni i preventivni zdravstveni pregledi zaposlenika</t>
  </si>
  <si>
    <t>32363</t>
  </si>
  <si>
    <t>Laboratorijske usluge</t>
  </si>
  <si>
    <t>32369</t>
  </si>
  <si>
    <t>Ostale zdravstvene i veterinarske usluge</t>
  </si>
  <si>
    <t>3237</t>
  </si>
  <si>
    <t>Intelektualne i osobne usluge</t>
  </si>
  <si>
    <t>32372</t>
  </si>
  <si>
    <t>Ugovori o djelu</t>
  </si>
  <si>
    <t>32373</t>
  </si>
  <si>
    <t>Usluge odvjetnika i pravnog savjetovanja</t>
  </si>
  <si>
    <t>32379</t>
  </si>
  <si>
    <t>Ostale intelektualne usluge</t>
  </si>
  <si>
    <t>3238</t>
  </si>
  <si>
    <t>Računalne usluge</t>
  </si>
  <si>
    <t>32381</t>
  </si>
  <si>
    <t>Usluge ažuriranja računalnih baza</t>
  </si>
  <si>
    <t>32389</t>
  </si>
  <si>
    <t>Ostale računalne usluge</t>
  </si>
  <si>
    <t>3239</t>
  </si>
  <si>
    <t>Ostale usluge</t>
  </si>
  <si>
    <t>32391</t>
  </si>
  <si>
    <t>Grafičke i tiskarske usluge, usluge kopiranja i uvezivanja i slično</t>
  </si>
  <si>
    <t>32393</t>
  </si>
  <si>
    <t>Uređenje prostora</t>
  </si>
  <si>
    <t>32395</t>
  </si>
  <si>
    <t>USluge ćišćenja, pranja i sl.</t>
  </si>
  <si>
    <t>32396</t>
  </si>
  <si>
    <t>Usluge čuvanja imovine i osoba</t>
  </si>
  <si>
    <t>32399</t>
  </si>
  <si>
    <t>Ostale nespomenute usluge</t>
  </si>
  <si>
    <t>329</t>
  </si>
  <si>
    <t>Ostali nespomenuti rashodi poslovanja</t>
  </si>
  <si>
    <t>3292</t>
  </si>
  <si>
    <t>Premije osiguranja</t>
  </si>
  <si>
    <t>32922</t>
  </si>
  <si>
    <t>Premije osiguranja ostale imovine</t>
  </si>
  <si>
    <t>3293</t>
  </si>
  <si>
    <t>Reprezentacija</t>
  </si>
  <si>
    <t>32931</t>
  </si>
  <si>
    <t>3294</t>
  </si>
  <si>
    <t>Članarine</t>
  </si>
  <si>
    <t>32941</t>
  </si>
  <si>
    <t>Tuzemne članarine</t>
  </si>
  <si>
    <t>3295</t>
  </si>
  <si>
    <t>Pristojbe i naknade</t>
  </si>
  <si>
    <t>32952</t>
  </si>
  <si>
    <t>Sudske pristojbe</t>
  </si>
  <si>
    <t>32959</t>
  </si>
  <si>
    <t>Ostale pristojbe i naknade</t>
  </si>
  <si>
    <t>3299</t>
  </si>
  <si>
    <t>32999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</si>
  <si>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</si>
  <si>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</si>
  <si>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</si>
  <si>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</si>
  <si>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</si>
  <si>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</si>
  <si>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34312</t>
  </si>
  <si>
    <t>Usluge platnog prometa</t>
  </si>
  <si>
    <t>3433</t>
  </si>
  <si>
    <t>Zatezne kamate</t>
  </si>
  <si>
    <t>34333</t>
  </si>
  <si>
    <t>Zatezne kamate iz poslovnih odnosa i drugo</t>
  </si>
  <si>
    <t>OSTALI PROJEKTI U OSNOVNOM ŠKOLSTVU</t>
  </si>
  <si>
    <t>Opći prihodi i primici</t>
  </si>
  <si>
    <t>32252</t>
  </si>
  <si>
    <t>Autogume</t>
  </si>
  <si>
    <t>32323</t>
  </si>
  <si>
    <t>Usluge tekućeg i investicijskog održavanja prijevoznih sredstava</t>
  </si>
  <si>
    <t>3233</t>
  </si>
  <si>
    <t>Usluge promidžbe i informiranja</t>
  </si>
  <si>
    <t>32339</t>
  </si>
  <si>
    <t>Ostale usluge promidžbe i informiranja</t>
  </si>
  <si>
    <t>3235</t>
  </si>
  <si>
    <t>Zakupnine i najamnine</t>
  </si>
  <si>
    <t>32352</t>
  </si>
  <si>
    <t>Najamnine za građevinske objekte</t>
  </si>
  <si>
    <t>32394</t>
  </si>
  <si>
    <t>Usluge pri registraciji prijevoznih sredstava</t>
  </si>
  <si>
    <t>32921</t>
  </si>
  <si>
    <t>Premije osiguranja prijevoznih sredstava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</si>
  <si>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</si>
  <si>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</si>
  <si>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</si>
  <si>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</si>
  <si>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</si>
  <si>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</si>
  <si>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37221</t>
  </si>
  <si>
    <t>Sufinanciranje cijene prijevoza</t>
  </si>
  <si>
    <t>37229</t>
  </si>
  <si>
    <t>Ostale naknade iz proračuna u naravi</t>
  </si>
  <si>
    <t>Vlastiti prihodi proračunskih korisnika</t>
  </si>
  <si>
    <t>32114</t>
  </si>
  <si>
    <t>Naknade za smještaj na službenom putu u inozemstvu</t>
  </si>
  <si>
    <t>32116</t>
  </si>
  <si>
    <t>Naknade za prijevoz na službenom putu u inozemstvu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</si>
  <si>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</si>
  <si>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</si>
  <si>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</si>
  <si>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</si>
  <si>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</si>
  <si>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</si>
  <si>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</si>
  <si>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</si>
  <si>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42211</t>
  </si>
  <si>
    <t>Računala i računalna oprema</t>
  </si>
  <si>
    <t>4223</t>
  </si>
  <si>
    <t>Oprema za održavanje i zaštitu</t>
  </si>
  <si>
    <t>42239</t>
  </si>
  <si>
    <t>Ostala oprema za održavanje i zaštitu</t>
  </si>
  <si>
    <t>4227</t>
  </si>
  <si>
    <t>Uređaji, strojevi i oprema za ostale namjene</t>
  </si>
  <si>
    <t>42271</t>
  </si>
  <si>
    <t>Uređaji</t>
  </si>
  <si>
    <t>424</t>
  </si>
  <si>
    <t>Knjige, umjetnička djela i ostale izložbene vrijednosti</t>
  </si>
  <si>
    <t>4241</t>
  </si>
  <si>
    <t>Knjige u knjižnicama</t>
  </si>
  <si>
    <t>42411</t>
  </si>
  <si>
    <t>Knjige u knjižnici</t>
  </si>
  <si>
    <t>Donacije i ostali namjenski prihodi proračunskih korisnika</t>
  </si>
  <si>
    <t>Rashodi za zaposlene</t>
  </si>
  <si>
    <t>311</t>
  </si>
  <si>
    <t>Plaće</t>
  </si>
  <si>
    <t>3111</t>
  </si>
  <si>
    <t>Plaće za redovan rad</t>
  </si>
  <si>
    <t>31111</t>
  </si>
  <si>
    <t>Plaće za zaposlene</t>
  </si>
  <si>
    <t>313</t>
  </si>
  <si>
    <t>Doprinosi na plaće</t>
  </si>
  <si>
    <t>3132</t>
  </si>
  <si>
    <t>Doprinos za zdravstveno osiguranje</t>
  </si>
  <si>
    <t>31321</t>
  </si>
  <si>
    <t>Doprinosi za obvezno zdravstveno osiguranje</t>
  </si>
  <si>
    <t>3222</t>
  </si>
  <si>
    <t>Materijal i sirovine</t>
  </si>
  <si>
    <t>32224</t>
  </si>
  <si>
    <t>Namirnice</t>
  </si>
  <si>
    <t>32354</t>
  </si>
  <si>
    <t>Licence</t>
  </si>
  <si>
    <t>32371</t>
  </si>
  <si>
    <t>Autorski honorari</t>
  </si>
  <si>
    <t>324</t>
  </si>
  <si>
    <t>Naknade troškova osobama izvan radnog odnosa</t>
  </si>
  <si>
    <t>3241</t>
  </si>
  <si>
    <t>32412</t>
  </si>
  <si>
    <t>Naknade ostalih  troškova</t>
  </si>
  <si>
    <t>34331</t>
  </si>
  <si>
    <t>Zatezne kamate za poreze</t>
  </si>
  <si>
    <t>34332</t>
  </si>
  <si>
    <t>Zatezne kamate na doprinose</t>
  </si>
  <si>
    <t>34339</t>
  </si>
  <si>
    <t>Ostale zatezne kamate</t>
  </si>
  <si>
    <t>3721</t>
  </si>
  <si>
    <t>Naknade građanima i kućanstvima u novcu</t>
  </si>
  <si>
    <t>37219</t>
  </si>
  <si>
    <t>Ostale naknade iz proračuna u novcu</t>
  </si>
  <si>
    <t>38</t>
  </si>
  <si>
    <t>Rashodi za donacije, kazne, naknade šteta i kapitalne pomoći</t>
  </si>
  <si>
    <t>381</t>
  </si>
  <si>
    <t>Tekuće donacije</t>
  </si>
  <si>
    <t>3812</t>
  </si>
  <si>
    <t>Tekuće donacije u naravi</t>
  </si>
  <si>
    <t>38129</t>
  </si>
  <si>
    <t>Ostale tekuće donacije u naravi</t>
  </si>
  <si>
    <t>42212</t>
  </si>
  <si>
    <t>Uredski namještaj</t>
  </si>
  <si>
    <t>42273</t>
  </si>
  <si>
    <t>Oprema</t>
  </si>
  <si>
    <t>Višak/manjak prihoda proračunskih korisnika</t>
  </si>
  <si>
    <t>PRODUŽENI BORAVAK</t>
  </si>
  <si>
    <t>312</t>
  </si>
  <si>
    <t>Ostali rashodi za zaposlene</t>
  </si>
  <si>
    <t>3121</t>
  </si>
  <si>
    <t>31212</t>
  </si>
  <si>
    <t>Nagrade</t>
  </si>
  <si>
    <t>31213</t>
  </si>
  <si>
    <t>Darovi</t>
  </si>
  <si>
    <t>31215</t>
  </si>
  <si>
    <t>Naknade za bolest, invalidnost i smrtni slučaj</t>
  </si>
  <si>
    <t>31216</t>
  </si>
  <si>
    <t>Regres za godišnji odmor</t>
  </si>
  <si>
    <t>3212</t>
  </si>
  <si>
    <t>Naknade za prijevoz, za rad na terenu i odvojeni život</t>
  </si>
  <si>
    <t>32121</t>
  </si>
  <si>
    <t>Naknade za prijevoz na posao i s posla</t>
  </si>
  <si>
    <t>32233</t>
  </si>
  <si>
    <t>Plin</t>
  </si>
  <si>
    <t>TEKUĆE I INVESTICIJSKO ODRŽAVANJE IZNAD MINIMALNOG STANDARDA</t>
  </si>
  <si>
    <t>ASISTENT U NASTAVI</t>
  </si>
  <si>
    <t>EU fondovi-pomoći</t>
  </si>
  <si>
    <t>SUFINANCIRANJE  ŠKOLSKOG ŠPORTA</t>
  </si>
  <si>
    <t>NABAVA ŠKOLSKIH UDŽBENIKA</t>
  </si>
  <si>
    <t>SHEMA ŠKOLSKOG VOĆA</t>
  </si>
  <si>
    <t>Namjenske tekuće pomoći</t>
  </si>
  <si>
    <t>PREHRANA ZA UČENIKE U OSNOVNIM ŠKOLAMA</t>
  </si>
  <si>
    <t>3114</t>
  </si>
  <si>
    <t>Plaće za posebne uvjete rada</t>
  </si>
  <si>
    <t>31141</t>
  </si>
  <si>
    <t>4226</t>
  </si>
  <si>
    <t>Sportska i glazbena oprema</t>
  </si>
  <si>
    <t>42261</t>
  </si>
  <si>
    <t>Sportska oprema</t>
  </si>
  <si>
    <t>1019056</t>
  </si>
  <si>
    <t>Razdjel: 8</t>
  </si>
  <si>
    <t>Glava: 8-31</t>
  </si>
  <si>
    <t>OSNOVNO ŠKOLSTVO</t>
  </si>
  <si>
    <t>11935</t>
  </si>
  <si>
    <t>OŠ MARINA DRŽIĆA</t>
  </si>
  <si>
    <t>A805401</t>
  </si>
  <si>
    <t>Izvor: 31</t>
  </si>
  <si>
    <t>A805502</t>
  </si>
  <si>
    <t>Izvor: 11</t>
  </si>
  <si>
    <t>Izvor: 25</t>
  </si>
  <si>
    <t>Izvor: 55</t>
  </si>
  <si>
    <t>Izvor: 99</t>
  </si>
  <si>
    <t>A805506</t>
  </si>
  <si>
    <t>A805521</t>
  </si>
  <si>
    <t>A805536</t>
  </si>
  <si>
    <t>Izvor: 44</t>
  </si>
  <si>
    <t>A805537</t>
  </si>
  <si>
    <t>A805539</t>
  </si>
  <si>
    <t>A805540</t>
  </si>
  <si>
    <t>Izvor: 42</t>
  </si>
  <si>
    <t>A805543</t>
  </si>
  <si>
    <t>8054</t>
  </si>
  <si>
    <t>DECENTRALIZIRANE FUNKCIJE- MINIMALNI FINANCIJSKI STANDARD</t>
  </si>
  <si>
    <t>T805404</t>
  </si>
  <si>
    <t>REDOVNA DJELATNOST OSNOVNOG OBRAZOVANJA</t>
  </si>
  <si>
    <t>Izvor: 49</t>
  </si>
  <si>
    <t>Pomoći iz državnog proračuna za plaće te ostale rashode za zaposlene</t>
  </si>
  <si>
    <t>3113</t>
  </si>
  <si>
    <t>Plaće za prekovremeni rad</t>
  </si>
  <si>
    <t>31131</t>
  </si>
  <si>
    <t>31214</t>
  </si>
  <si>
    <t>Otpremnine</t>
  </si>
  <si>
    <t>31219</t>
  </si>
  <si>
    <t>Ostali nenavedeni rashodi za zaposlene</t>
  </si>
  <si>
    <t>32955</t>
  </si>
  <si>
    <t>Novčana naknada poslodavca zbog nezapošljavanja osoba s invaliditetom</t>
  </si>
  <si>
    <t>8055</t>
  </si>
  <si>
    <t>DECENTRALIZIRANE FUNKCIJE - IZNAD MINIMALNOG FINANCIJSKOG STANDARDA</t>
  </si>
  <si>
    <t>8056</t>
  </si>
  <si>
    <t>KAPITALNO ULAGANJE U ŠKOLSTVO - MINIMALNI FINANCIJSKI STANDARD</t>
  </si>
  <si>
    <t>K805602</t>
  </si>
  <si>
    <t>ŠKOLSKA OPREMA</t>
  </si>
  <si>
    <t>8057</t>
  </si>
  <si>
    <t>KAPITALNO ULAGANJE U ŠKOLSTVO - IZNAD MINIMALNOG FINANCIJSKOG STANDARDA</t>
  </si>
  <si>
    <t>K805701</t>
  </si>
  <si>
    <t>Izvor: 99 Višak / manjak prihoda proračunskih korisnika</t>
  </si>
  <si>
    <t>Brojčana oznaka i naziv</t>
  </si>
  <si>
    <t>Račun i opis računa</t>
  </si>
  <si>
    <t>Izvori i opis izvora</t>
  </si>
  <si>
    <t>Izvor: 35 Vlastiti prihodi proračunskih korisnika</t>
  </si>
  <si>
    <t>Izvor: 59 Pomoći iz državnog proračuna za plaće te ostale rashode za zaposlene</t>
  </si>
  <si>
    <t>Izvor: 65 Donacije i ostali namjenski prihodi proračunskih korisnika</t>
  </si>
  <si>
    <t>Izvor: 54 EU fondovi pomoći</t>
  </si>
  <si>
    <t>Izvor: 52 Namjenske tekuće pomoći</t>
  </si>
  <si>
    <t>Izvor: 41 Potpore za decentralizirane izdatke</t>
  </si>
  <si>
    <t>Izvor: 54 EU fondovi-pomoći</t>
  </si>
  <si>
    <t>FUNCIJA I OPIS FUNKCIJE</t>
  </si>
  <si>
    <t>UKUPNI RASHODI</t>
  </si>
  <si>
    <t>6=(5/4)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</si>
</sst>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#,##0.00000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sz val="13"/>
      <color theme="2" tint="-0.749992370372631"/>
      <name val="Calibri"/>
      <family val="2"/>
      <charset val="238"/>
      <scheme val="minor"/>
    </font>
    <font>
      <b/>
      <sz val="12"/>
      <color theme="2" tint="-0.749992370372631"/>
      <name val="Times New Roman"/>
      <family val="1"/>
      <charset val="238"/>
    </font>
    <font>
      <b/>
      <sz val="9"/>
      <color theme="2" tint="-0.749992370372631"/>
      <name val="Times New Roman"/>
      <family val="1"/>
      <charset val="238"/>
    </font>
    <font>
      <sz val="9"/>
      <color theme="2" tint="-0.749992370372631"/>
      <name val="Calibri"/>
      <family val="2"/>
      <charset val="238"/>
      <scheme val="minor"/>
    </font>
    <font>
      <b/>
      <sz val="9"/>
      <color theme="2" tint="-0.749992370372631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</font>
    <font>
      <b/>
      <sz val="11"/>
      <color theme="2" tint="-0.749992370372631"/>
      <name val="Calibri"/>
      <family val="2"/>
      <charset val="238"/>
    </font>
    <font>
      <sz val="11"/>
      <color theme="1" tint="0.24997711111789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1" fillId="0" borderId="0"/>
    <xf numFmtId="0" fontId="11" fillId="0" borderId="0"/>
  </cellStyleXfs>
  <cellXfs count="13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9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4" fillId="0" borderId="6" xfId="0" applyFont="1" applyBorder="1"/>
    <xf numFmtId="0" fontId="15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4" fontId="14" fillId="0" borderId="0" xfId="3" applyNumberFormat="1" applyFont="1" applyAlignment="1">
      <alignment horizontal="right" vertical="center"/>
    </xf>
    <xf numFmtId="0" fontId="14" fillId="0" borderId="0" xfId="3" applyFont="1"/>
    <xf numFmtId="0" fontId="15" fillId="0" borderId="6" xfId="3" applyFont="1" applyBorder="1"/>
    <xf numFmtId="0" fontId="14" fillId="0" borderId="0" xfId="3" applyFont="1" applyAlignment="1">
      <alignment horizontal="left"/>
    </xf>
    <xf numFmtId="0" fontId="14" fillId="0" borderId="6" xfId="3" applyFont="1" applyBorder="1"/>
    <xf numFmtId="0" fontId="14" fillId="0" borderId="0" xfId="0" applyFont="1"/>
    <xf numFmtId="0" fontId="15" fillId="0" borderId="0" xfId="0" applyFont="1" applyAlignment="1"/>
    <xf numFmtId="0" fontId="15" fillId="0" borderId="0" xfId="0" applyFont="1"/>
    <xf numFmtId="4" fontId="15" fillId="4" borderId="3" xfId="0" applyNumberFormat="1" applyFont="1" applyFill="1" applyBorder="1" applyAlignment="1">
      <alignment horizontal="right" vertical="center" wrapText="1"/>
    </xf>
    <xf numFmtId="4" fontId="14" fillId="4" borderId="3" xfId="0" applyNumberFormat="1" applyFont="1" applyFill="1" applyBorder="1" applyAlignment="1">
      <alignment horizontal="right" vertical="center" wrapText="1"/>
    </xf>
    <xf numFmtId="4" fontId="14" fillId="5" borderId="3" xfId="0" applyNumberFormat="1" applyFont="1" applyFill="1" applyBorder="1" applyAlignment="1">
      <alignment horizontal="right" vertical="center" wrapText="1"/>
    </xf>
    <xf numFmtId="0" fontId="14" fillId="5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8" fillId="5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5" borderId="3" xfId="0" applyFont="1" applyFill="1" applyBorder="1" applyAlignment="1">
      <alignment horizontal="center" vertical="center"/>
    </xf>
    <xf numFmtId="4" fontId="14" fillId="0" borderId="0" xfId="0" applyNumberFormat="1" applyFont="1"/>
    <xf numFmtId="4" fontId="14" fillId="0" borderId="3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3" xfId="0" applyFont="1" applyFill="1" applyBorder="1" applyAlignment="1">
      <alignment horizontal="left" vertical="center" wrapText="1" indent="1"/>
    </xf>
    <xf numFmtId="4" fontId="14" fillId="0" borderId="3" xfId="0" applyNumberFormat="1" applyFont="1" applyFill="1" applyBorder="1" applyAlignment="1">
      <alignment vertical="center" wrapText="1"/>
    </xf>
    <xf numFmtId="4" fontId="15" fillId="0" borderId="0" xfId="0" applyNumberFormat="1" applyFont="1"/>
    <xf numFmtId="0" fontId="14" fillId="0" borderId="0" xfId="0" applyFont="1" applyFill="1"/>
    <xf numFmtId="4" fontId="14" fillId="0" borderId="0" xfId="0" applyNumberFormat="1" applyFont="1" applyFill="1"/>
    <xf numFmtId="0" fontId="19" fillId="0" borderId="0" xfId="0" applyFont="1" applyFill="1"/>
    <xf numFmtId="0" fontId="14" fillId="4" borderId="3" xfId="0" applyFont="1" applyFill="1" applyBorder="1" applyAlignment="1">
      <alignment horizontal="left" vertical="center" wrapText="1" indent="1"/>
    </xf>
    <xf numFmtId="4" fontId="14" fillId="4" borderId="3" xfId="0" applyNumberFormat="1" applyFont="1" applyFill="1" applyBorder="1" applyAlignment="1">
      <alignment vertical="center" wrapText="1"/>
    </xf>
    <xf numFmtId="0" fontId="14" fillId="6" borderId="3" xfId="0" applyFont="1" applyFill="1" applyBorder="1" applyAlignment="1">
      <alignment horizontal="left" vertical="center" wrapText="1" indent="1"/>
    </xf>
    <xf numFmtId="4" fontId="14" fillId="6" borderId="3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Fill="1"/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right" vertical="center" wrapText="1"/>
    </xf>
    <xf numFmtId="0" fontId="15" fillId="6" borderId="3" xfId="0" applyFont="1" applyFill="1" applyBorder="1" applyAlignment="1">
      <alignment vertical="center" wrapText="1"/>
    </xf>
    <xf numFmtId="4" fontId="15" fillId="6" borderId="3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3" fillId="0" borderId="0" xfId="0" applyFont="1" applyBorder="1"/>
    <xf numFmtId="0" fontId="21" fillId="0" borderId="3" xfId="0" applyFont="1" applyFill="1" applyBorder="1"/>
    <xf numFmtId="164" fontId="21" fillId="0" borderId="3" xfId="0" applyNumberFormat="1" applyFont="1" applyFill="1" applyBorder="1" applyAlignment="1">
      <alignment horizontal="right"/>
    </xf>
    <xf numFmtId="0" fontId="23" fillId="0" borderId="3" xfId="0" applyFont="1" applyFill="1" applyBorder="1"/>
    <xf numFmtId="164" fontId="23" fillId="0" borderId="3" xfId="0" applyNumberFormat="1" applyFont="1" applyFill="1" applyBorder="1" applyAlignment="1">
      <alignment horizontal="right"/>
    </xf>
    <xf numFmtId="0" fontId="23" fillId="0" borderId="0" xfId="0" applyFont="1" applyFill="1" applyBorder="1"/>
    <xf numFmtId="0" fontId="23" fillId="2" borderId="0" xfId="0" applyFont="1" applyFill="1" applyBorder="1" applyAlignment="1">
      <alignment horizontal="left"/>
    </xf>
    <xf numFmtId="0" fontId="23" fillId="2" borderId="0" xfId="0" applyFont="1" applyFill="1" applyBorder="1"/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2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center"/>
    </xf>
    <xf numFmtId="0" fontId="21" fillId="4" borderId="3" xfId="0" applyFont="1" applyFill="1" applyBorder="1"/>
    <xf numFmtId="164" fontId="21" fillId="4" borderId="3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0" fontId="14" fillId="0" borderId="0" xfId="4" applyFont="1"/>
    <xf numFmtId="4" fontId="15" fillId="6" borderId="3" xfId="4" applyNumberFormat="1" applyFont="1" applyFill="1" applyBorder="1" applyAlignment="1">
      <alignment horizontal="right" vertical="center" wrapText="1"/>
    </xf>
    <xf numFmtId="0" fontId="15" fillId="6" borderId="3" xfId="4" applyFont="1" applyFill="1" applyBorder="1" applyAlignment="1">
      <alignment vertical="center" wrapText="1"/>
    </xf>
    <xf numFmtId="4" fontId="14" fillId="0" borderId="3" xfId="4" applyNumberFormat="1" applyFont="1" applyBorder="1" applyAlignment="1">
      <alignment horizontal="right" vertical="center" wrapText="1"/>
    </xf>
    <xf numFmtId="0" fontId="14" fillId="0" borderId="3" xfId="4" applyFont="1" applyBorder="1" applyAlignment="1">
      <alignment horizontal="left" vertical="center" wrapText="1" indent="3"/>
    </xf>
    <xf numFmtId="4" fontId="15" fillId="4" borderId="3" xfId="4" applyNumberFormat="1" applyFont="1" applyFill="1" applyBorder="1" applyAlignment="1">
      <alignment horizontal="right" vertical="center" wrapText="1"/>
    </xf>
    <xf numFmtId="0" fontId="15" fillId="4" borderId="3" xfId="4" applyFont="1" applyFill="1" applyBorder="1" applyAlignment="1">
      <alignment vertical="center" wrapText="1"/>
    </xf>
    <xf numFmtId="0" fontId="14" fillId="0" borderId="3" xfId="4" applyFont="1" applyBorder="1" applyAlignment="1">
      <alignment horizontal="right" vertical="center" wrapText="1"/>
    </xf>
    <xf numFmtId="0" fontId="15" fillId="0" borderId="0" xfId="4" applyFont="1"/>
    <xf numFmtId="0" fontId="14" fillId="0" borderId="3" xfId="4" applyFont="1" applyBorder="1" applyAlignment="1">
      <alignment vertical="center" wrapText="1"/>
    </xf>
    <xf numFmtId="0" fontId="15" fillId="4" borderId="3" xfId="4" applyFont="1" applyFill="1" applyBorder="1" applyAlignment="1">
      <alignment horizontal="right" vertical="center" wrapText="1"/>
    </xf>
    <xf numFmtId="4" fontId="14" fillId="0" borderId="0" xfId="4" applyNumberFormat="1" applyFont="1"/>
    <xf numFmtId="0" fontId="14" fillId="0" borderId="3" xfId="4" applyFont="1" applyBorder="1" applyAlignment="1">
      <alignment wrapText="1"/>
    </xf>
    <xf numFmtId="0" fontId="14" fillId="0" borderId="3" xfId="4" applyFont="1" applyBorder="1" applyAlignment="1">
      <alignment horizontal="left" wrapText="1"/>
    </xf>
    <xf numFmtId="0" fontId="19" fillId="0" borderId="0" xfId="4" applyFont="1" applyAlignment="1">
      <alignment horizontal="center"/>
    </xf>
    <xf numFmtId="0" fontId="20" fillId="5" borderId="3" xfId="4" applyFont="1" applyFill="1" applyBorder="1" applyAlignment="1">
      <alignment horizontal="center" vertical="center"/>
    </xf>
    <xf numFmtId="0" fontId="15" fillId="6" borderId="3" xfId="4" applyFont="1" applyFill="1" applyBorder="1" applyAlignment="1">
      <alignment horizontal="center" vertical="center"/>
    </xf>
    <xf numFmtId="0" fontId="15" fillId="6" borderId="3" xfId="4" applyFont="1" applyFill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4" fillId="0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5" fillId="5" borderId="1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6" fillId="0" borderId="7" xfId="4" applyFont="1" applyBorder="1" applyAlignment="1">
      <alignment horizontal="center"/>
    </xf>
    <xf numFmtId="0" fontId="16" fillId="0" borderId="8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</cellXfs>
  <cellStyles count="5">
    <cellStyle name="Normal 2" xfId="3" xr:uid="{D61B08FD-75BF-4FCE-BD21-15027134BAA5}"/>
    <cellStyle name="Normalno" xfId="0" builtinId="0"/>
    <cellStyle name="Normalno 2" xfId="1" xr:uid="{982F8F23-399C-40E0-8828-87DE996E76BD}"/>
    <cellStyle name="Normalno 2 2" xfId="4" xr:uid="{82D9C99A-ACC0-47C7-89B1-A338B07AE8F6}"/>
    <cellStyle name="Obično_bilanca" xfId="2" xr:uid="{D7ED8E01-529A-4343-A34D-1D1A79731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0</xdr:col>
      <xdr:colOff>1135380</xdr:colOff>
      <xdr:row>3</xdr:row>
      <xdr:rowOff>182881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478446F-A8D5-4A6E-B56A-A742218D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135379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C3BD-E579-4CCF-97A4-1D26136CCC47}">
  <dimension ref="A1:I24"/>
  <sheetViews>
    <sheetView showGridLines="0" tabSelected="1" zoomScaleNormal="100" workbookViewId="0">
      <selection activeCell="B1" sqref="B1"/>
    </sheetView>
  </sheetViews>
  <sheetFormatPr defaultRowHeight="14.4" x14ac:dyDescent="0.3"/>
  <cols>
    <col min="1" max="1" width="17.5546875" style="36" customWidth="1"/>
    <col min="2" max="2" width="23.77734375" style="36" customWidth="1"/>
    <col min="3" max="5" width="20.77734375" style="36" customWidth="1"/>
    <col min="6" max="6" width="11.77734375" style="36" customWidth="1"/>
    <col min="7" max="7" width="11.33203125" style="36" customWidth="1"/>
    <col min="8" max="16384" width="8.88671875" style="36"/>
  </cols>
  <sheetData>
    <row r="1" spans="1:9" s="32" customFormat="1" ht="13.2" customHeight="1" x14ac:dyDescent="0.3">
      <c r="A1" s="28"/>
      <c r="B1" s="29" t="s">
        <v>125</v>
      </c>
      <c r="C1" s="29"/>
      <c r="D1" s="30"/>
      <c r="E1" s="31"/>
      <c r="F1" s="30"/>
    </row>
    <row r="2" spans="1:9" s="32" customFormat="1" x14ac:dyDescent="0.3">
      <c r="A2" s="33"/>
      <c r="B2" s="34" t="s">
        <v>133</v>
      </c>
      <c r="C2" s="34"/>
      <c r="D2" s="30"/>
      <c r="E2" s="31"/>
      <c r="F2" s="30"/>
    </row>
    <row r="3" spans="1:9" s="32" customFormat="1" x14ac:dyDescent="0.3">
      <c r="A3" s="33"/>
      <c r="B3" s="30" t="s">
        <v>134</v>
      </c>
      <c r="C3" s="30"/>
      <c r="D3" s="30"/>
      <c r="E3" s="31"/>
      <c r="F3" s="30"/>
    </row>
    <row r="4" spans="1:9" s="32" customFormat="1" ht="15" thickBot="1" x14ac:dyDescent="0.35">
      <c r="A4" s="35"/>
      <c r="B4" s="30" t="s">
        <v>135</v>
      </c>
      <c r="C4" s="30"/>
      <c r="D4" s="30"/>
      <c r="E4" s="31"/>
      <c r="F4" s="30"/>
    </row>
    <row r="5" spans="1:9" ht="20.399999999999999" customHeight="1" thickBot="1" x14ac:dyDescent="0.4">
      <c r="A5" s="116" t="s">
        <v>123</v>
      </c>
      <c r="B5" s="117"/>
      <c r="C5" s="117"/>
      <c r="D5" s="117"/>
      <c r="E5" s="117"/>
      <c r="F5" s="117"/>
      <c r="G5" s="118"/>
    </row>
    <row r="6" spans="1:9" ht="14.4" customHeight="1" x14ac:dyDescent="0.3">
      <c r="C6" s="37"/>
      <c r="D6" s="37"/>
      <c r="E6" s="37"/>
      <c r="F6" s="37"/>
      <c r="G6" s="37"/>
    </row>
    <row r="7" spans="1:9" x14ac:dyDescent="0.3">
      <c r="A7" s="108" t="s">
        <v>140</v>
      </c>
      <c r="B7" s="108"/>
    </row>
    <row r="8" spans="1:9" ht="20.399999999999999" customHeight="1" x14ac:dyDescent="0.3">
      <c r="A8" s="112" t="s">
        <v>496</v>
      </c>
      <c r="B8" s="113"/>
      <c r="C8" s="81" t="s">
        <v>146</v>
      </c>
      <c r="D8" s="81" t="s">
        <v>145</v>
      </c>
      <c r="E8" s="81" t="s">
        <v>144</v>
      </c>
      <c r="F8" s="81" t="s">
        <v>138</v>
      </c>
      <c r="G8" s="81" t="s">
        <v>138</v>
      </c>
      <c r="H8" s="57"/>
    </row>
    <row r="9" spans="1:9" s="48" customFormat="1" ht="10.8" customHeight="1" x14ac:dyDescent="0.25">
      <c r="A9" s="114">
        <v>1</v>
      </c>
      <c r="B9" s="115"/>
      <c r="C9" s="46">
        <v>2</v>
      </c>
      <c r="D9" s="46">
        <v>3</v>
      </c>
      <c r="E9" s="46">
        <v>4</v>
      </c>
      <c r="F9" s="46" t="s">
        <v>139</v>
      </c>
      <c r="G9" s="46" t="s">
        <v>137</v>
      </c>
      <c r="H9" s="59"/>
    </row>
    <row r="10" spans="1:9" ht="20.399999999999999" customHeight="1" x14ac:dyDescent="0.3">
      <c r="A10" s="109" t="s">
        <v>34</v>
      </c>
      <c r="B10" s="109"/>
      <c r="C10" s="51">
        <v>2984094.82</v>
      </c>
      <c r="D10" s="51">
        <v>3398163</v>
      </c>
      <c r="E10" s="51">
        <v>3080324.28</v>
      </c>
      <c r="F10" s="51">
        <f>+E10/C10*100</f>
        <v>103.22474538526896</v>
      </c>
      <c r="G10" s="51">
        <f>+E10/D10*100</f>
        <v>90.646748846361973</v>
      </c>
      <c r="H10" s="57"/>
    </row>
    <row r="11" spans="1:9" ht="20.399999999999999" customHeight="1" x14ac:dyDescent="0.3">
      <c r="A11" s="109" t="s">
        <v>54</v>
      </c>
      <c r="B11" s="109"/>
      <c r="C11" s="67">
        <v>18.72</v>
      </c>
      <c r="D11" s="51">
        <v>0</v>
      </c>
      <c r="E11" s="67">
        <v>6.27</v>
      </c>
      <c r="F11" s="51">
        <f t="shared" ref="F11:G16" si="0">+E11/C11*100</f>
        <v>33.493589743589745</v>
      </c>
      <c r="G11" s="51" t="e">
        <f>+E11/D11*100</f>
        <v>#DIV/0!</v>
      </c>
      <c r="H11" s="57"/>
    </row>
    <row r="12" spans="1:9" s="38" customFormat="1" ht="20.399999999999999" customHeight="1" x14ac:dyDescent="0.3">
      <c r="A12" s="110" t="s">
        <v>124</v>
      </c>
      <c r="B12" s="110"/>
      <c r="C12" s="69">
        <f>+C11+C10</f>
        <v>2984113.54</v>
      </c>
      <c r="D12" s="69">
        <f>+D10+D11</f>
        <v>3398163</v>
      </c>
      <c r="E12" s="69">
        <f>SUM(E10:E11)</f>
        <v>3080330.55</v>
      </c>
      <c r="F12" s="69">
        <f t="shared" si="0"/>
        <v>103.22430794640609</v>
      </c>
      <c r="G12" s="69">
        <f t="shared" ref="G12:G15" si="1">+E12/D12*100</f>
        <v>90.646933357817147</v>
      </c>
      <c r="H12" s="57"/>
      <c r="I12" s="36"/>
    </row>
    <row r="13" spans="1:9" ht="20.399999999999999" customHeight="1" x14ac:dyDescent="0.3">
      <c r="A13" s="109" t="s">
        <v>108</v>
      </c>
      <c r="B13" s="109"/>
      <c r="C13" s="51">
        <v>2905473.86</v>
      </c>
      <c r="D13" s="51">
        <f>3288145+2366</f>
        <v>3290511</v>
      </c>
      <c r="E13" s="51">
        <v>3190862.38</v>
      </c>
      <c r="F13" s="51">
        <f t="shared" si="0"/>
        <v>109.82244321413374</v>
      </c>
      <c r="G13" s="51">
        <f t="shared" si="1"/>
        <v>96.971636928124539</v>
      </c>
      <c r="H13" s="57"/>
    </row>
    <row r="14" spans="1:9" ht="20.399999999999999" customHeight="1" x14ac:dyDescent="0.3">
      <c r="A14" s="109" t="s">
        <v>101</v>
      </c>
      <c r="B14" s="109"/>
      <c r="C14" s="51">
        <v>69315.59</v>
      </c>
      <c r="D14" s="51">
        <v>110018</v>
      </c>
      <c r="E14" s="51">
        <v>106124.66</v>
      </c>
      <c r="F14" s="51">
        <f t="shared" si="0"/>
        <v>153.10359473244043</v>
      </c>
      <c r="G14" s="51">
        <f t="shared" si="1"/>
        <v>96.461179079786945</v>
      </c>
      <c r="H14" s="57"/>
    </row>
    <row r="15" spans="1:9" s="38" customFormat="1" ht="20.399999999999999" customHeight="1" x14ac:dyDescent="0.3">
      <c r="A15" s="110" t="s">
        <v>119</v>
      </c>
      <c r="B15" s="110"/>
      <c r="C15" s="69">
        <f>+C13+C14</f>
        <v>2974789.4499999997</v>
      </c>
      <c r="D15" s="69">
        <f>+D13+D14</f>
        <v>3400529</v>
      </c>
      <c r="E15" s="69">
        <f>+E13+E14</f>
        <v>3296987.04</v>
      </c>
      <c r="F15" s="69">
        <f t="shared" si="0"/>
        <v>110.8309376315692</v>
      </c>
      <c r="G15" s="69">
        <f t="shared" si="1"/>
        <v>96.955121982491548</v>
      </c>
      <c r="H15" s="57"/>
      <c r="I15" s="36"/>
    </row>
    <row r="16" spans="1:9" ht="20.399999999999999" customHeight="1" x14ac:dyDescent="0.3">
      <c r="A16" s="111" t="s">
        <v>120</v>
      </c>
      <c r="B16" s="111"/>
      <c r="C16" s="41">
        <f>+C12-C15</f>
        <v>9324.0900000003166</v>
      </c>
      <c r="D16" s="41">
        <f>+D12-D15</f>
        <v>-2366</v>
      </c>
      <c r="E16" s="41">
        <f>+E12-E15</f>
        <v>-216656.49000000022</v>
      </c>
      <c r="F16" s="41">
        <f t="shared" si="0"/>
        <v>-2323.620750121383</v>
      </c>
      <c r="G16" s="41">
        <f t="shared" si="0"/>
        <v>98.208822912991678</v>
      </c>
      <c r="H16" s="57"/>
    </row>
    <row r="17" spans="1:7" x14ac:dyDescent="0.3">
      <c r="D17" s="58"/>
    </row>
    <row r="18" spans="1:7" ht="21.6" customHeight="1" x14ac:dyDescent="0.3">
      <c r="A18" s="107" t="s">
        <v>141</v>
      </c>
      <c r="B18" s="107"/>
    </row>
    <row r="19" spans="1:7" s="53" customFormat="1" ht="21.6" customHeight="1" x14ac:dyDescent="0.3">
      <c r="A19" s="119" t="s">
        <v>496</v>
      </c>
      <c r="B19" s="120"/>
      <c r="C19" s="43" t="s">
        <v>146</v>
      </c>
      <c r="D19" s="43" t="s">
        <v>145</v>
      </c>
      <c r="E19" s="43" t="s">
        <v>147</v>
      </c>
      <c r="F19" s="43" t="s">
        <v>138</v>
      </c>
      <c r="G19" s="43" t="s">
        <v>138</v>
      </c>
    </row>
    <row r="20" spans="1:7" s="53" customFormat="1" ht="10.199999999999999" customHeight="1" x14ac:dyDescent="0.3">
      <c r="A20" s="114">
        <v>1</v>
      </c>
      <c r="B20" s="115"/>
      <c r="C20" s="46">
        <v>2</v>
      </c>
      <c r="D20" s="46">
        <v>3</v>
      </c>
      <c r="E20" s="46">
        <v>4</v>
      </c>
      <c r="F20" s="46" t="s">
        <v>139</v>
      </c>
      <c r="G20" s="46" t="s">
        <v>137</v>
      </c>
    </row>
    <row r="21" spans="1:7" s="53" customFormat="1" ht="24" customHeight="1" x14ac:dyDescent="0.3">
      <c r="A21" s="109" t="s">
        <v>142</v>
      </c>
      <c r="B21" s="109"/>
      <c r="C21" s="51">
        <v>0</v>
      </c>
      <c r="D21" s="51">
        <v>0</v>
      </c>
      <c r="E21" s="51">
        <v>0</v>
      </c>
      <c r="F21" s="51"/>
      <c r="G21" s="51"/>
    </row>
    <row r="22" spans="1:7" s="53" customFormat="1" ht="24.6" customHeight="1" x14ac:dyDescent="0.3">
      <c r="A22" s="109" t="s">
        <v>143</v>
      </c>
      <c r="B22" s="109"/>
      <c r="C22" s="51">
        <v>0</v>
      </c>
      <c r="D22" s="51">
        <v>2366</v>
      </c>
      <c r="E22" s="51">
        <v>2366</v>
      </c>
      <c r="F22" s="51"/>
      <c r="G22" s="51"/>
    </row>
    <row r="23" spans="1:7" s="53" customFormat="1" ht="23.4" customHeight="1" x14ac:dyDescent="0.3">
      <c r="A23" s="110" t="s">
        <v>122</v>
      </c>
      <c r="B23" s="110"/>
      <c r="C23" s="69">
        <f>+C16</f>
        <v>9324.0900000003166</v>
      </c>
      <c r="D23" s="69">
        <v>0</v>
      </c>
      <c r="E23" s="69">
        <f>+E16+E22</f>
        <v>-214290.49000000022</v>
      </c>
      <c r="F23" s="69">
        <f t="shared" ref="F23" si="2">+E23/C23*100</f>
        <v>-2298.2456196796998</v>
      </c>
      <c r="G23" s="69"/>
    </row>
    <row r="24" spans="1:7" s="53" customFormat="1" ht="21.6" customHeight="1" x14ac:dyDescent="0.3">
      <c r="A24" s="52"/>
      <c r="B24" s="52"/>
    </row>
  </sheetData>
  <mergeCells count="17">
    <mergeCell ref="A19:B19"/>
    <mergeCell ref="A20:B20"/>
    <mergeCell ref="A21:B21"/>
    <mergeCell ref="A23:B23"/>
    <mergeCell ref="A22:B22"/>
    <mergeCell ref="A5:G5"/>
    <mergeCell ref="A10:B10"/>
    <mergeCell ref="A11:B11"/>
    <mergeCell ref="A12:B12"/>
    <mergeCell ref="A13:B13"/>
    <mergeCell ref="A18:B18"/>
    <mergeCell ref="A7:B7"/>
    <mergeCell ref="A14:B14"/>
    <mergeCell ref="A15:B15"/>
    <mergeCell ref="A16:B16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8231-149B-486D-B0B0-833AABBA6503}">
  <dimension ref="A1:G95"/>
  <sheetViews>
    <sheetView showGridLines="0" zoomScaleNormal="100" workbookViewId="0"/>
  </sheetViews>
  <sheetFormatPr defaultColWidth="59.109375" defaultRowHeight="14.4" x14ac:dyDescent="0.3"/>
  <cols>
    <col min="1" max="1" width="55.77734375" style="36" customWidth="1"/>
    <col min="2" max="6" width="20.77734375" style="36" customWidth="1"/>
    <col min="7" max="7" width="13.109375" style="36" customWidth="1"/>
    <col min="8" max="16384" width="59.109375" style="36"/>
  </cols>
  <sheetData>
    <row r="1" spans="1:7" ht="15" thickBot="1" x14ac:dyDescent="0.35"/>
    <row r="2" spans="1:7" ht="18.600000000000001" customHeight="1" thickBot="1" x14ac:dyDescent="0.4">
      <c r="A2" s="116" t="s">
        <v>136</v>
      </c>
      <c r="B2" s="117"/>
      <c r="C2" s="117"/>
      <c r="D2" s="117"/>
      <c r="E2" s="117"/>
      <c r="F2" s="118"/>
    </row>
    <row r="4" spans="1:7" ht="24.6" customHeight="1" x14ac:dyDescent="0.3">
      <c r="A4" s="82" t="s">
        <v>497</v>
      </c>
      <c r="B4" s="83" t="s">
        <v>146</v>
      </c>
      <c r="C4" s="83" t="s">
        <v>145</v>
      </c>
      <c r="D4" s="83" t="s">
        <v>147</v>
      </c>
      <c r="E4" s="83" t="s">
        <v>138</v>
      </c>
      <c r="F4" s="83" t="s">
        <v>138</v>
      </c>
    </row>
    <row r="5" spans="1:7" s="47" customFormat="1" ht="9" customHeight="1" x14ac:dyDescent="0.25">
      <c r="A5" s="49">
        <v>1</v>
      </c>
      <c r="B5" s="49">
        <v>2</v>
      </c>
      <c r="C5" s="49">
        <v>3</v>
      </c>
      <c r="D5" s="49">
        <v>4</v>
      </c>
      <c r="E5" s="49" t="s">
        <v>139</v>
      </c>
      <c r="F5" s="49" t="s">
        <v>137</v>
      </c>
    </row>
    <row r="6" spans="1:7" s="38" customFormat="1" ht="25.05" customHeight="1" x14ac:dyDescent="0.3">
      <c r="A6" s="68" t="s">
        <v>34</v>
      </c>
      <c r="B6" s="69">
        <f>+B7+B11+B14+B17+B23+B27</f>
        <v>2984113.5400000005</v>
      </c>
      <c r="C6" s="69">
        <f>+C7+C11+C14+C17+C23+C27</f>
        <v>3398163</v>
      </c>
      <c r="D6" s="69">
        <f t="shared" ref="D6" si="0">+D7+D11+D14+D17+D23+D27</f>
        <v>3080330.5500000003</v>
      </c>
      <c r="E6" s="69">
        <f>+D6/B6*100</f>
        <v>103.22430794640607</v>
      </c>
      <c r="F6" s="69">
        <f>+D6/C6*100</f>
        <v>90.646933357817161</v>
      </c>
      <c r="G6" s="56"/>
    </row>
    <row r="7" spans="1:7" ht="25.05" customHeight="1" x14ac:dyDescent="0.3">
      <c r="A7" s="60" t="s">
        <v>35</v>
      </c>
      <c r="B7" s="40">
        <v>2192732.56</v>
      </c>
      <c r="C7" s="40">
        <v>2486088</v>
      </c>
      <c r="D7" s="40">
        <v>2253473.39</v>
      </c>
      <c r="E7" s="40">
        <f t="shared" ref="E7:E70" si="1">+D7/B7*100</f>
        <v>102.77009750792409</v>
      </c>
      <c r="F7" s="40">
        <f t="shared" ref="F7:F70" si="2">+D7/C7*100</f>
        <v>90.643347701288135</v>
      </c>
      <c r="G7" s="56"/>
    </row>
    <row r="8" spans="1:7" s="57" customFormat="1" ht="25.05" customHeight="1" x14ac:dyDescent="0.3">
      <c r="A8" s="54" t="s">
        <v>36</v>
      </c>
      <c r="B8" s="51">
        <v>2192732.56</v>
      </c>
      <c r="C8" s="51">
        <v>2486088</v>
      </c>
      <c r="D8" s="51">
        <v>2253473.39</v>
      </c>
      <c r="E8" s="51">
        <f t="shared" si="1"/>
        <v>102.77009750792409</v>
      </c>
      <c r="F8" s="51">
        <f t="shared" si="2"/>
        <v>90.643347701288135</v>
      </c>
      <c r="G8" s="64"/>
    </row>
    <row r="9" spans="1:7" s="57" customFormat="1" ht="25.05" customHeight="1" x14ac:dyDescent="0.3">
      <c r="A9" s="54" t="s">
        <v>37</v>
      </c>
      <c r="B9" s="51">
        <v>2160438.36</v>
      </c>
      <c r="C9" s="51">
        <v>2457575</v>
      </c>
      <c r="D9" s="51">
        <v>2224960.77</v>
      </c>
      <c r="E9" s="51">
        <f t="shared" si="1"/>
        <v>102.98654250890084</v>
      </c>
      <c r="F9" s="51">
        <f t="shared" si="2"/>
        <v>90.534806465723321</v>
      </c>
      <c r="G9" s="64"/>
    </row>
    <row r="10" spans="1:7" s="57" customFormat="1" ht="25.05" customHeight="1" x14ac:dyDescent="0.3">
      <c r="A10" s="54" t="s">
        <v>38</v>
      </c>
      <c r="B10" s="51">
        <v>32294.2</v>
      </c>
      <c r="C10" s="51">
        <v>28513</v>
      </c>
      <c r="D10" s="51">
        <v>28512.62</v>
      </c>
      <c r="E10" s="51">
        <f t="shared" si="1"/>
        <v>88.290219296344233</v>
      </c>
      <c r="F10" s="51">
        <f t="shared" si="2"/>
        <v>99.998667274576505</v>
      </c>
      <c r="G10" s="64"/>
    </row>
    <row r="11" spans="1:7" ht="25.05" customHeight="1" x14ac:dyDescent="0.3">
      <c r="A11" s="60" t="s">
        <v>39</v>
      </c>
      <c r="B11" s="40">
        <v>0.15</v>
      </c>
      <c r="C11" s="40">
        <v>0</v>
      </c>
      <c r="D11" s="40">
        <v>0.04</v>
      </c>
      <c r="E11" s="40">
        <f t="shared" si="1"/>
        <v>26.666666666666668</v>
      </c>
      <c r="F11" s="40"/>
      <c r="G11" s="56"/>
    </row>
    <row r="12" spans="1:7" s="57" customFormat="1" ht="25.05" customHeight="1" x14ac:dyDescent="0.3">
      <c r="A12" s="54" t="s">
        <v>40</v>
      </c>
      <c r="B12" s="51">
        <v>0.15</v>
      </c>
      <c r="C12" s="51">
        <v>0</v>
      </c>
      <c r="D12" s="51">
        <v>0.04</v>
      </c>
      <c r="E12" s="51">
        <f t="shared" si="1"/>
        <v>26.666666666666668</v>
      </c>
      <c r="F12" s="51"/>
      <c r="G12" s="64"/>
    </row>
    <row r="13" spans="1:7" s="57" customFormat="1" ht="25.05" customHeight="1" x14ac:dyDescent="0.3">
      <c r="A13" s="54" t="s">
        <v>41</v>
      </c>
      <c r="B13" s="51">
        <v>0.15</v>
      </c>
      <c r="C13" s="51">
        <v>0</v>
      </c>
      <c r="D13" s="51">
        <v>0.04</v>
      </c>
      <c r="E13" s="51">
        <f t="shared" si="1"/>
        <v>26.666666666666668</v>
      </c>
      <c r="F13" s="51"/>
      <c r="G13" s="64"/>
    </row>
    <row r="14" spans="1:7" ht="25.05" customHeight="1" x14ac:dyDescent="0.3">
      <c r="A14" s="60" t="s">
        <v>42</v>
      </c>
      <c r="B14" s="40">
        <v>45641.599999999999</v>
      </c>
      <c r="C14" s="40">
        <v>56300</v>
      </c>
      <c r="D14" s="40">
        <v>59313.85</v>
      </c>
      <c r="E14" s="40">
        <f t="shared" si="1"/>
        <v>129.95567640047676</v>
      </c>
      <c r="F14" s="40">
        <f t="shared" si="2"/>
        <v>105.35319715808171</v>
      </c>
      <c r="G14" s="56"/>
    </row>
    <row r="15" spans="1:7" s="57" customFormat="1" ht="25.05" customHeight="1" x14ac:dyDescent="0.3">
      <c r="A15" s="54" t="s">
        <v>43</v>
      </c>
      <c r="B15" s="51">
        <v>45641.599999999999</v>
      </c>
      <c r="C15" s="51">
        <v>56300</v>
      </c>
      <c r="D15" s="51">
        <v>59313.85</v>
      </c>
      <c r="E15" s="51">
        <f t="shared" si="1"/>
        <v>129.95567640047676</v>
      </c>
      <c r="F15" s="51">
        <f t="shared" si="2"/>
        <v>105.35319715808171</v>
      </c>
      <c r="G15" s="64"/>
    </row>
    <row r="16" spans="1:7" s="57" customFormat="1" ht="25.05" customHeight="1" x14ac:dyDescent="0.3">
      <c r="A16" s="54" t="s">
        <v>44</v>
      </c>
      <c r="B16" s="51">
        <v>45641.599999999999</v>
      </c>
      <c r="C16" s="51">
        <v>56300</v>
      </c>
      <c r="D16" s="51">
        <v>59313.85</v>
      </c>
      <c r="E16" s="51">
        <f t="shared" si="1"/>
        <v>129.95567640047676</v>
      </c>
      <c r="F16" s="51">
        <f t="shared" si="2"/>
        <v>105.35319715808171</v>
      </c>
      <c r="G16" s="64"/>
    </row>
    <row r="17" spans="1:7" ht="25.05" customHeight="1" x14ac:dyDescent="0.3">
      <c r="A17" s="60" t="s">
        <v>45</v>
      </c>
      <c r="B17" s="40">
        <v>21862</v>
      </c>
      <c r="C17" s="40">
        <v>18020</v>
      </c>
      <c r="D17" s="40">
        <v>19942.439999999999</v>
      </c>
      <c r="E17" s="40">
        <f t="shared" si="1"/>
        <v>91.219650535175177</v>
      </c>
      <c r="F17" s="40">
        <f t="shared" si="2"/>
        <v>110.66836847946726</v>
      </c>
      <c r="G17" s="56"/>
    </row>
    <row r="18" spans="1:7" s="57" customFormat="1" ht="25.05" customHeight="1" x14ac:dyDescent="0.3">
      <c r="A18" s="54" t="s">
        <v>46</v>
      </c>
      <c r="B18" s="51">
        <v>19327</v>
      </c>
      <c r="C18" s="51">
        <v>18000</v>
      </c>
      <c r="D18" s="51">
        <v>16017.5</v>
      </c>
      <c r="E18" s="51">
        <f t="shared" si="1"/>
        <v>82.876287059553988</v>
      </c>
      <c r="F18" s="51">
        <f t="shared" si="2"/>
        <v>88.986111111111114</v>
      </c>
      <c r="G18" s="64"/>
    </row>
    <row r="19" spans="1:7" s="57" customFormat="1" ht="25.05" customHeight="1" x14ac:dyDescent="0.3">
      <c r="A19" s="54" t="s">
        <v>47</v>
      </c>
      <c r="B19" s="51">
        <v>19327</v>
      </c>
      <c r="C19" s="51">
        <v>18000</v>
      </c>
      <c r="D19" s="51">
        <v>16017.5</v>
      </c>
      <c r="E19" s="51">
        <f t="shared" si="1"/>
        <v>82.876287059553988</v>
      </c>
      <c r="F19" s="51">
        <f t="shared" si="2"/>
        <v>88.986111111111114</v>
      </c>
      <c r="G19" s="64"/>
    </row>
    <row r="20" spans="1:7" s="57" customFormat="1" ht="25.05" customHeight="1" x14ac:dyDescent="0.3">
      <c r="A20" s="54" t="s">
        <v>48</v>
      </c>
      <c r="B20" s="51">
        <v>2535</v>
      </c>
      <c r="C20" s="51">
        <v>20</v>
      </c>
      <c r="D20" s="51">
        <v>3924.94</v>
      </c>
      <c r="E20" s="51">
        <f t="shared" si="1"/>
        <v>154.82998027613414</v>
      </c>
      <c r="F20" s="51">
        <f t="shared" si="2"/>
        <v>19624.7</v>
      </c>
      <c r="G20" s="64"/>
    </row>
    <row r="21" spans="1:7" s="57" customFormat="1" ht="25.05" customHeight="1" x14ac:dyDescent="0.3">
      <c r="A21" s="54" t="s">
        <v>115</v>
      </c>
      <c r="B21" s="51">
        <v>1425</v>
      </c>
      <c r="C21" s="51">
        <v>20</v>
      </c>
      <c r="D21" s="51">
        <v>120</v>
      </c>
      <c r="E21" s="51">
        <f t="shared" si="1"/>
        <v>8.4210526315789469</v>
      </c>
      <c r="F21" s="51">
        <f t="shared" si="2"/>
        <v>600</v>
      </c>
      <c r="G21" s="64"/>
    </row>
    <row r="22" spans="1:7" s="57" customFormat="1" ht="25.05" customHeight="1" x14ac:dyDescent="0.3">
      <c r="A22" s="54" t="s">
        <v>49</v>
      </c>
      <c r="B22" s="51">
        <v>1110</v>
      </c>
      <c r="C22" s="51">
        <v>0</v>
      </c>
      <c r="D22" s="51">
        <v>3804.94</v>
      </c>
      <c r="E22" s="51">
        <f t="shared" si="1"/>
        <v>342.78738738738741</v>
      </c>
      <c r="F22" s="51"/>
      <c r="G22" s="64"/>
    </row>
    <row r="23" spans="1:7" ht="25.05" customHeight="1" x14ac:dyDescent="0.3">
      <c r="A23" s="61" t="s">
        <v>50</v>
      </c>
      <c r="B23" s="40">
        <v>723858.51</v>
      </c>
      <c r="C23" s="40">
        <f>+C24</f>
        <v>837755</v>
      </c>
      <c r="D23" s="40">
        <v>747594.56</v>
      </c>
      <c r="E23" s="40">
        <f t="shared" si="1"/>
        <v>103.27910077343707</v>
      </c>
      <c r="F23" s="40">
        <f t="shared" si="2"/>
        <v>89.237851161735833</v>
      </c>
      <c r="G23" s="56"/>
    </row>
    <row r="24" spans="1:7" s="57" customFormat="1" ht="25.05" customHeight="1" x14ac:dyDescent="0.3">
      <c r="A24" s="65" t="s">
        <v>51</v>
      </c>
      <c r="B24" s="51">
        <v>723858.51</v>
      </c>
      <c r="C24" s="51">
        <f>+C25+C26</f>
        <v>837755</v>
      </c>
      <c r="D24" s="51">
        <v>747594.56</v>
      </c>
      <c r="E24" s="51">
        <f t="shared" si="1"/>
        <v>103.27910077343707</v>
      </c>
      <c r="F24" s="51">
        <f t="shared" si="2"/>
        <v>89.237851161735833</v>
      </c>
      <c r="G24" s="64"/>
    </row>
    <row r="25" spans="1:7" s="57" customFormat="1" ht="25.05" customHeight="1" x14ac:dyDescent="0.3">
      <c r="A25" s="66" t="s">
        <v>52</v>
      </c>
      <c r="B25" s="51">
        <v>697458.11</v>
      </c>
      <c r="C25" s="51">
        <v>767950</v>
      </c>
      <c r="D25" s="51">
        <v>681772.11</v>
      </c>
      <c r="E25" s="51">
        <f t="shared" si="1"/>
        <v>97.750976040697267</v>
      </c>
      <c r="F25" s="51">
        <f t="shared" si="2"/>
        <v>88.778189986327234</v>
      </c>
      <c r="G25" s="64"/>
    </row>
    <row r="26" spans="1:7" s="57" customFormat="1" ht="25.05" customHeight="1" x14ac:dyDescent="0.3">
      <c r="A26" s="66" t="s">
        <v>53</v>
      </c>
      <c r="B26" s="51">
        <v>26400.400000000001</v>
      </c>
      <c r="C26" s="51">
        <v>69805</v>
      </c>
      <c r="D26" s="51">
        <v>65822.45</v>
      </c>
      <c r="E26" s="51">
        <f t="shared" si="1"/>
        <v>249.32368448962893</v>
      </c>
      <c r="F26" s="51">
        <f t="shared" si="2"/>
        <v>94.294749659766481</v>
      </c>
      <c r="G26" s="64"/>
    </row>
    <row r="27" spans="1:7" ht="25.05" customHeight="1" x14ac:dyDescent="0.3">
      <c r="A27" s="68" t="s">
        <v>54</v>
      </c>
      <c r="B27" s="69">
        <v>18.72</v>
      </c>
      <c r="C27" s="69">
        <v>0</v>
      </c>
      <c r="D27" s="69">
        <v>6.27</v>
      </c>
      <c r="E27" s="69">
        <f t="shared" si="1"/>
        <v>33.493589743589745</v>
      </c>
      <c r="F27" s="69"/>
      <c r="G27" s="56"/>
    </row>
    <row r="28" spans="1:7" ht="25.05" customHeight="1" x14ac:dyDescent="0.3">
      <c r="A28" s="62" t="s">
        <v>55</v>
      </c>
      <c r="B28" s="63">
        <v>18.72</v>
      </c>
      <c r="C28" s="63">
        <v>0</v>
      </c>
      <c r="D28" s="63">
        <v>6.27</v>
      </c>
      <c r="E28" s="63">
        <f t="shared" si="1"/>
        <v>33.493589743589745</v>
      </c>
      <c r="F28" s="63"/>
      <c r="G28" s="56"/>
    </row>
    <row r="29" spans="1:7" s="57" customFormat="1" ht="25.05" customHeight="1" x14ac:dyDescent="0.3">
      <c r="A29" s="54" t="s">
        <v>56</v>
      </c>
      <c r="B29" s="51">
        <v>18.72</v>
      </c>
      <c r="C29" s="51">
        <v>0</v>
      </c>
      <c r="D29" s="51">
        <v>6.27</v>
      </c>
      <c r="E29" s="51">
        <f t="shared" si="1"/>
        <v>33.493589743589745</v>
      </c>
      <c r="F29" s="51"/>
      <c r="G29" s="64"/>
    </row>
    <row r="30" spans="1:7" s="57" customFormat="1" ht="25.05" customHeight="1" x14ac:dyDescent="0.3">
      <c r="A30" s="54" t="s">
        <v>57</v>
      </c>
      <c r="B30" s="51">
        <v>18.72</v>
      </c>
      <c r="C30" s="51">
        <v>0</v>
      </c>
      <c r="D30" s="51">
        <v>6.27</v>
      </c>
      <c r="E30" s="51">
        <f t="shared" si="1"/>
        <v>33.493589743589745</v>
      </c>
      <c r="F30" s="51"/>
      <c r="G30" s="64"/>
    </row>
    <row r="31" spans="1:7" s="38" customFormat="1" ht="25.05" customHeight="1" x14ac:dyDescent="0.3">
      <c r="A31" s="68" t="s">
        <v>126</v>
      </c>
      <c r="B31" s="69">
        <v>2984113.5400000005</v>
      </c>
      <c r="C31" s="69">
        <f t="shared" ref="C31:D31" si="3">+C6+C27</f>
        <v>3398163</v>
      </c>
      <c r="D31" s="69">
        <f t="shared" si="3"/>
        <v>3080336.8200000003</v>
      </c>
      <c r="E31" s="69">
        <f t="shared" si="1"/>
        <v>103.22451805905482</v>
      </c>
      <c r="F31" s="69">
        <f t="shared" si="2"/>
        <v>90.647117869272321</v>
      </c>
      <c r="G31" s="56"/>
    </row>
    <row r="32" spans="1:7" s="38" customFormat="1" ht="25.05" customHeight="1" x14ac:dyDescent="0.3">
      <c r="A32" s="68" t="s">
        <v>108</v>
      </c>
      <c r="B32" s="69">
        <v>2905473.86</v>
      </c>
      <c r="C32" s="69">
        <v>3288145</v>
      </c>
      <c r="D32" s="69">
        <v>3190862.38</v>
      </c>
      <c r="E32" s="69">
        <f t="shared" si="1"/>
        <v>109.82244321413374</v>
      </c>
      <c r="F32" s="69">
        <f t="shared" si="2"/>
        <v>97.041413319668081</v>
      </c>
      <c r="G32" s="56"/>
    </row>
    <row r="33" spans="1:7" ht="25.05" customHeight="1" x14ac:dyDescent="0.3">
      <c r="A33" s="60" t="s">
        <v>58</v>
      </c>
      <c r="B33" s="40">
        <v>2348803.31</v>
      </c>
      <c r="C33" s="40">
        <v>2742110</v>
      </c>
      <c r="D33" s="40">
        <v>2700037.06</v>
      </c>
      <c r="E33" s="40">
        <f t="shared" si="1"/>
        <v>114.95373190699394</v>
      </c>
      <c r="F33" s="40">
        <f t="shared" si="2"/>
        <v>98.465672784826282</v>
      </c>
      <c r="G33" s="56"/>
    </row>
    <row r="34" spans="1:7" s="57" customFormat="1" ht="25.05" customHeight="1" x14ac:dyDescent="0.3">
      <c r="A34" s="54" t="s">
        <v>59</v>
      </c>
      <c r="B34" s="51">
        <v>1946138.96</v>
      </c>
      <c r="C34" s="51">
        <v>2283880</v>
      </c>
      <c r="D34" s="51">
        <v>2254395.98</v>
      </c>
      <c r="E34" s="51">
        <f t="shared" si="1"/>
        <v>115.83941467365722</v>
      </c>
      <c r="F34" s="51">
        <f t="shared" si="2"/>
        <v>98.709038128097788</v>
      </c>
      <c r="G34" s="64"/>
    </row>
    <row r="35" spans="1:7" s="57" customFormat="1" ht="25.05" customHeight="1" x14ac:dyDescent="0.3">
      <c r="A35" s="54" t="s">
        <v>60</v>
      </c>
      <c r="B35" s="51">
        <v>1910351.85</v>
      </c>
      <c r="C35" s="51">
        <v>2234030</v>
      </c>
      <c r="D35" s="51">
        <v>2207761.9500000002</v>
      </c>
      <c r="E35" s="51">
        <f t="shared" si="1"/>
        <v>115.56834150735111</v>
      </c>
      <c r="F35" s="51">
        <f t="shared" si="2"/>
        <v>98.824185440661054</v>
      </c>
      <c r="G35" s="64"/>
    </row>
    <row r="36" spans="1:7" s="57" customFormat="1" ht="25.05" customHeight="1" x14ac:dyDescent="0.3">
      <c r="A36" s="54" t="s">
        <v>110</v>
      </c>
      <c r="B36" s="51">
        <v>8191.19</v>
      </c>
      <c r="C36" s="51">
        <v>18000</v>
      </c>
      <c r="D36" s="51">
        <v>15546.97</v>
      </c>
      <c r="E36" s="51">
        <f t="shared" si="1"/>
        <v>189.80111558882163</v>
      </c>
      <c r="F36" s="51">
        <f t="shared" si="2"/>
        <v>86.372055555555548</v>
      </c>
      <c r="G36" s="64"/>
    </row>
    <row r="37" spans="1:7" s="57" customFormat="1" ht="25.05" customHeight="1" x14ac:dyDescent="0.3">
      <c r="A37" s="54" t="s">
        <v>111</v>
      </c>
      <c r="B37" s="51">
        <v>27595.919999999998</v>
      </c>
      <c r="C37" s="51">
        <v>31850</v>
      </c>
      <c r="D37" s="51">
        <v>31087.06</v>
      </c>
      <c r="E37" s="51">
        <f t="shared" si="1"/>
        <v>112.65092810821311</v>
      </c>
      <c r="F37" s="51">
        <f t="shared" si="2"/>
        <v>97.604583987441131</v>
      </c>
      <c r="G37" s="64"/>
    </row>
    <row r="38" spans="1:7" s="57" customFormat="1" ht="25.05" customHeight="1" x14ac:dyDescent="0.3">
      <c r="A38" s="54" t="s">
        <v>61</v>
      </c>
      <c r="B38" s="51">
        <v>96171.13</v>
      </c>
      <c r="C38" s="51">
        <v>107090</v>
      </c>
      <c r="D38" s="51">
        <v>97563.34</v>
      </c>
      <c r="E38" s="51">
        <f t="shared" si="1"/>
        <v>101.44763818414111</v>
      </c>
      <c r="F38" s="51">
        <f t="shared" si="2"/>
        <v>91.104062003921925</v>
      </c>
      <c r="G38" s="64"/>
    </row>
    <row r="39" spans="1:7" s="57" customFormat="1" ht="25.05" customHeight="1" x14ac:dyDescent="0.3">
      <c r="A39" s="54" t="s">
        <v>62</v>
      </c>
      <c r="B39" s="51">
        <v>96171.13</v>
      </c>
      <c r="C39" s="51">
        <v>107090</v>
      </c>
      <c r="D39" s="51">
        <v>97563.34</v>
      </c>
      <c r="E39" s="51">
        <f t="shared" si="1"/>
        <v>101.44763818414111</v>
      </c>
      <c r="F39" s="51">
        <f t="shared" si="2"/>
        <v>91.104062003921925</v>
      </c>
      <c r="G39" s="64"/>
    </row>
    <row r="40" spans="1:7" s="57" customFormat="1" ht="25.05" customHeight="1" x14ac:dyDescent="0.3">
      <c r="A40" s="54" t="s">
        <v>63</v>
      </c>
      <c r="B40" s="51">
        <v>306493.21999999997</v>
      </c>
      <c r="C40" s="51">
        <v>351140</v>
      </c>
      <c r="D40" s="51">
        <v>348077.74</v>
      </c>
      <c r="E40" s="51">
        <f t="shared" si="1"/>
        <v>113.56784336045021</v>
      </c>
      <c r="F40" s="51">
        <f t="shared" si="2"/>
        <v>99.127909096087023</v>
      </c>
      <c r="G40" s="64"/>
    </row>
    <row r="41" spans="1:7" s="57" customFormat="1" ht="25.05" customHeight="1" x14ac:dyDescent="0.3">
      <c r="A41" s="54" t="s">
        <v>64</v>
      </c>
      <c r="B41" s="51">
        <v>306493.21999999997</v>
      </c>
      <c r="C41" s="51">
        <v>351140</v>
      </c>
      <c r="D41" s="51">
        <v>348077.74</v>
      </c>
      <c r="E41" s="51">
        <f t="shared" si="1"/>
        <v>113.56784336045021</v>
      </c>
      <c r="F41" s="51">
        <f t="shared" si="2"/>
        <v>99.127909096087023</v>
      </c>
      <c r="G41" s="64"/>
    </row>
    <row r="42" spans="1:7" ht="25.05" customHeight="1" x14ac:dyDescent="0.3">
      <c r="A42" s="60" t="s">
        <v>65</v>
      </c>
      <c r="B42" s="40">
        <v>517020.09</v>
      </c>
      <c r="C42" s="40">
        <v>500221</v>
      </c>
      <c r="D42" s="40">
        <v>449917.29</v>
      </c>
      <c r="E42" s="40">
        <f t="shared" si="1"/>
        <v>87.02123934874561</v>
      </c>
      <c r="F42" s="40">
        <f t="shared" si="2"/>
        <v>89.943702883325571</v>
      </c>
      <c r="G42" s="56"/>
    </row>
    <row r="43" spans="1:7" s="57" customFormat="1" ht="25.05" customHeight="1" x14ac:dyDescent="0.3">
      <c r="A43" s="54" t="s">
        <v>66</v>
      </c>
      <c r="B43" s="51">
        <v>54060.95</v>
      </c>
      <c r="C43" s="51">
        <v>61636</v>
      </c>
      <c r="D43" s="51">
        <v>59921.84</v>
      </c>
      <c r="E43" s="51">
        <f t="shared" si="1"/>
        <v>110.84126342581845</v>
      </c>
      <c r="F43" s="51">
        <f t="shared" si="2"/>
        <v>97.218898046596138</v>
      </c>
      <c r="G43" s="64"/>
    </row>
    <row r="44" spans="1:7" s="57" customFormat="1" ht="25.05" customHeight="1" x14ac:dyDescent="0.3">
      <c r="A44" s="54" t="s">
        <v>67</v>
      </c>
      <c r="B44" s="51">
        <v>6507.31</v>
      </c>
      <c r="C44" s="51">
        <v>9625</v>
      </c>
      <c r="D44" s="51">
        <v>10451.459999999999</v>
      </c>
      <c r="E44" s="51">
        <f t="shared" si="1"/>
        <v>160.61106663121933</v>
      </c>
      <c r="F44" s="51">
        <f t="shared" si="2"/>
        <v>108.58659740259739</v>
      </c>
      <c r="G44" s="64"/>
    </row>
    <row r="45" spans="1:7" s="57" customFormat="1" ht="25.05" customHeight="1" x14ac:dyDescent="0.3">
      <c r="A45" s="54" t="s">
        <v>68</v>
      </c>
      <c r="B45" s="51">
        <v>45663.64</v>
      </c>
      <c r="C45" s="51">
        <v>49966</v>
      </c>
      <c r="D45" s="51">
        <v>47664.13</v>
      </c>
      <c r="E45" s="51">
        <f t="shared" si="1"/>
        <v>104.38092539271946</v>
      </c>
      <c r="F45" s="51">
        <f t="shared" si="2"/>
        <v>95.393127326582075</v>
      </c>
      <c r="G45" s="64"/>
    </row>
    <row r="46" spans="1:7" s="57" customFormat="1" ht="25.05" customHeight="1" x14ac:dyDescent="0.3">
      <c r="A46" s="54" t="s">
        <v>69</v>
      </c>
      <c r="B46" s="51">
        <v>1890</v>
      </c>
      <c r="C46" s="51">
        <v>2045</v>
      </c>
      <c r="D46" s="51">
        <v>1806.25</v>
      </c>
      <c r="E46" s="51">
        <f t="shared" si="1"/>
        <v>95.568783068783063</v>
      </c>
      <c r="F46" s="51">
        <f t="shared" si="2"/>
        <v>88.325183374083124</v>
      </c>
      <c r="G46" s="64"/>
    </row>
    <row r="47" spans="1:7" s="57" customFormat="1" ht="25.05" customHeight="1" x14ac:dyDescent="0.3">
      <c r="A47" s="54" t="s">
        <v>70</v>
      </c>
      <c r="B47" s="51">
        <v>178582.36</v>
      </c>
      <c r="C47" s="51">
        <v>221866</v>
      </c>
      <c r="D47" s="51">
        <v>186319.16</v>
      </c>
      <c r="E47" s="51">
        <f t="shared" si="1"/>
        <v>104.3323427913037</v>
      </c>
      <c r="F47" s="51">
        <f t="shared" si="2"/>
        <v>83.978239117305037</v>
      </c>
      <c r="G47" s="64"/>
    </row>
    <row r="48" spans="1:7" s="57" customFormat="1" ht="25.05" customHeight="1" x14ac:dyDescent="0.3">
      <c r="A48" s="54" t="s">
        <v>71</v>
      </c>
      <c r="B48" s="51">
        <v>26142.14</v>
      </c>
      <c r="C48" s="51">
        <v>37479</v>
      </c>
      <c r="D48" s="51">
        <v>39247.910000000003</v>
      </c>
      <c r="E48" s="51">
        <f t="shared" si="1"/>
        <v>150.13273588160726</v>
      </c>
      <c r="F48" s="51">
        <f t="shared" si="2"/>
        <v>104.71973638570935</v>
      </c>
      <c r="G48" s="64"/>
    </row>
    <row r="49" spans="1:7" s="57" customFormat="1" ht="25.05" customHeight="1" x14ac:dyDescent="0.3">
      <c r="A49" s="54" t="s">
        <v>72</v>
      </c>
      <c r="B49" s="51">
        <v>121915.14</v>
      </c>
      <c r="C49" s="51">
        <v>144100</v>
      </c>
      <c r="D49" s="51">
        <v>107804.87</v>
      </c>
      <c r="E49" s="51">
        <f t="shared" si="1"/>
        <v>88.426154454647715</v>
      </c>
      <c r="F49" s="51">
        <f t="shared" si="2"/>
        <v>74.812539902845245</v>
      </c>
      <c r="G49" s="64"/>
    </row>
    <row r="50" spans="1:7" s="57" customFormat="1" ht="25.05" customHeight="1" x14ac:dyDescent="0.3">
      <c r="A50" s="54" t="s">
        <v>73</v>
      </c>
      <c r="B50" s="51">
        <v>25118.9</v>
      </c>
      <c r="C50" s="51">
        <v>30865</v>
      </c>
      <c r="D50" s="51">
        <v>29804.21</v>
      </c>
      <c r="E50" s="51">
        <f t="shared" si="1"/>
        <v>118.65252857410155</v>
      </c>
      <c r="F50" s="51">
        <f t="shared" si="2"/>
        <v>96.563129758626275</v>
      </c>
      <c r="G50" s="64"/>
    </row>
    <row r="51" spans="1:7" s="57" customFormat="1" ht="25.05" customHeight="1" x14ac:dyDescent="0.3">
      <c r="A51" s="54" t="s">
        <v>74</v>
      </c>
      <c r="B51" s="51">
        <v>2776.77</v>
      </c>
      <c r="C51" s="51">
        <v>4221</v>
      </c>
      <c r="D51" s="51">
        <v>4002.09</v>
      </c>
      <c r="E51" s="51">
        <f t="shared" si="1"/>
        <v>144.12752946769086</v>
      </c>
      <c r="F51" s="51">
        <f t="shared" si="2"/>
        <v>94.813788201847899</v>
      </c>
      <c r="G51" s="64"/>
    </row>
    <row r="52" spans="1:7" s="57" customFormat="1" ht="25.05" customHeight="1" x14ac:dyDescent="0.3">
      <c r="A52" s="54" t="s">
        <v>75</v>
      </c>
      <c r="B52" s="51">
        <v>1438.66</v>
      </c>
      <c r="C52" s="51">
        <v>4902</v>
      </c>
      <c r="D52" s="51">
        <v>5070.6400000000003</v>
      </c>
      <c r="E52" s="51">
        <f t="shared" si="1"/>
        <v>352.45575744095203</v>
      </c>
      <c r="F52" s="51">
        <f t="shared" si="2"/>
        <v>103.44022847817217</v>
      </c>
      <c r="G52" s="64"/>
    </row>
    <row r="53" spans="1:7" s="57" customFormat="1" ht="25.05" customHeight="1" x14ac:dyDescent="0.3">
      <c r="A53" s="54" t="s">
        <v>76</v>
      </c>
      <c r="B53" s="51">
        <v>1190.75</v>
      </c>
      <c r="C53" s="51">
        <v>299</v>
      </c>
      <c r="D53" s="51">
        <v>389.44</v>
      </c>
      <c r="E53" s="51">
        <f t="shared" si="1"/>
        <v>32.705437749317653</v>
      </c>
      <c r="F53" s="51">
        <f t="shared" si="2"/>
        <v>130.24749163879599</v>
      </c>
      <c r="G53" s="64"/>
    </row>
    <row r="54" spans="1:7" s="57" customFormat="1" ht="25.05" customHeight="1" x14ac:dyDescent="0.3">
      <c r="A54" s="54" t="s">
        <v>77</v>
      </c>
      <c r="B54" s="51">
        <v>271625.27</v>
      </c>
      <c r="C54" s="51">
        <v>203752</v>
      </c>
      <c r="D54" s="51">
        <v>191236.2</v>
      </c>
      <c r="E54" s="51">
        <f t="shared" si="1"/>
        <v>70.404421503198137</v>
      </c>
      <c r="F54" s="51">
        <f t="shared" si="2"/>
        <v>93.857336369704342</v>
      </c>
      <c r="G54" s="64"/>
    </row>
    <row r="55" spans="1:7" s="57" customFormat="1" ht="25.05" customHeight="1" x14ac:dyDescent="0.3">
      <c r="A55" s="54" t="s">
        <v>78</v>
      </c>
      <c r="B55" s="51">
        <v>2990.85</v>
      </c>
      <c r="C55" s="51">
        <v>4231</v>
      </c>
      <c r="D55" s="51">
        <v>3552.57</v>
      </c>
      <c r="E55" s="51">
        <f t="shared" si="1"/>
        <v>118.78128291288431</v>
      </c>
      <c r="F55" s="51">
        <f t="shared" si="2"/>
        <v>83.965256440557795</v>
      </c>
      <c r="G55" s="64"/>
    </row>
    <row r="56" spans="1:7" s="57" customFormat="1" ht="25.05" customHeight="1" x14ac:dyDescent="0.3">
      <c r="A56" s="54" t="s">
        <v>79</v>
      </c>
      <c r="B56" s="51">
        <v>210615.45</v>
      </c>
      <c r="C56" s="51">
        <v>104322</v>
      </c>
      <c r="D56" s="51">
        <v>97081.38</v>
      </c>
      <c r="E56" s="51">
        <f t="shared" si="1"/>
        <v>46.094139817378071</v>
      </c>
      <c r="F56" s="51">
        <f t="shared" si="2"/>
        <v>93.059354690285844</v>
      </c>
      <c r="G56" s="64"/>
    </row>
    <row r="57" spans="1:7" s="57" customFormat="1" ht="25.05" customHeight="1" x14ac:dyDescent="0.3">
      <c r="A57" s="54" t="s">
        <v>127</v>
      </c>
      <c r="B57" s="55">
        <v>248.85</v>
      </c>
      <c r="C57" s="55">
        <v>0</v>
      </c>
      <c r="D57" s="51">
        <v>0</v>
      </c>
      <c r="E57" s="51">
        <f t="shared" si="1"/>
        <v>0</v>
      </c>
      <c r="F57" s="51"/>
      <c r="G57" s="64"/>
    </row>
    <row r="58" spans="1:7" s="57" customFormat="1" ht="25.05" customHeight="1" x14ac:dyDescent="0.3">
      <c r="A58" s="54" t="s">
        <v>80</v>
      </c>
      <c r="B58" s="51">
        <v>16903.7</v>
      </c>
      <c r="C58" s="51">
        <v>19188</v>
      </c>
      <c r="D58" s="51">
        <v>19566.86</v>
      </c>
      <c r="E58" s="51">
        <f t="shared" si="1"/>
        <v>115.75489389896887</v>
      </c>
      <c r="F58" s="51">
        <f t="shared" si="2"/>
        <v>101.97446320617051</v>
      </c>
      <c r="G58" s="64"/>
    </row>
    <row r="59" spans="1:7" s="57" customFormat="1" ht="25.05" customHeight="1" x14ac:dyDescent="0.3">
      <c r="A59" s="54" t="s">
        <v>116</v>
      </c>
      <c r="B59" s="55">
        <v>190</v>
      </c>
      <c r="C59" s="55">
        <v>4200</v>
      </c>
      <c r="D59" s="51">
        <v>3754.25</v>
      </c>
      <c r="E59" s="51"/>
      <c r="F59" s="51"/>
      <c r="G59" s="64"/>
    </row>
    <row r="60" spans="1:7" s="57" customFormat="1" ht="25.05" customHeight="1" x14ac:dyDescent="0.3">
      <c r="A60" s="54" t="s">
        <v>81</v>
      </c>
      <c r="B60" s="51">
        <v>6244.12</v>
      </c>
      <c r="C60" s="51">
        <v>11100</v>
      </c>
      <c r="D60" s="51">
        <v>8115.3</v>
      </c>
      <c r="E60" s="51">
        <f t="shared" si="1"/>
        <v>129.96707302229939</v>
      </c>
      <c r="F60" s="51">
        <f t="shared" si="2"/>
        <v>73.110810810810818</v>
      </c>
      <c r="G60" s="64"/>
    </row>
    <row r="61" spans="1:7" s="57" customFormat="1" ht="25.05" customHeight="1" x14ac:dyDescent="0.3">
      <c r="A61" s="54" t="s">
        <v>112</v>
      </c>
      <c r="B61" s="51">
        <v>27061.55</v>
      </c>
      <c r="C61" s="51">
        <v>12534</v>
      </c>
      <c r="D61" s="51">
        <v>10743.12</v>
      </c>
      <c r="E61" s="51">
        <f t="shared" si="1"/>
        <v>39.69883469350426</v>
      </c>
      <c r="F61" s="51">
        <f t="shared" si="2"/>
        <v>85.711823839157503</v>
      </c>
      <c r="G61" s="64"/>
    </row>
    <row r="62" spans="1:7" s="57" customFormat="1" ht="25.05" customHeight="1" x14ac:dyDescent="0.3">
      <c r="A62" s="54" t="s">
        <v>82</v>
      </c>
      <c r="B62" s="51">
        <v>4518.1099999999997</v>
      </c>
      <c r="C62" s="51">
        <v>5226</v>
      </c>
      <c r="D62" s="51">
        <v>5353.98</v>
      </c>
      <c r="E62" s="51">
        <f t="shared" si="1"/>
        <v>118.5004349163699</v>
      </c>
      <c r="F62" s="51">
        <f t="shared" si="2"/>
        <v>102.44890929965555</v>
      </c>
      <c r="G62" s="64"/>
    </row>
    <row r="63" spans="1:7" s="57" customFormat="1" ht="25.05" customHeight="1" x14ac:dyDescent="0.3">
      <c r="A63" s="54" t="s">
        <v>83</v>
      </c>
      <c r="B63" s="51">
        <v>2852.64</v>
      </c>
      <c r="C63" s="51">
        <v>42951</v>
      </c>
      <c r="D63" s="51">
        <v>43068.74</v>
      </c>
      <c r="E63" s="51">
        <f t="shared" si="1"/>
        <v>1509.7853216669471</v>
      </c>
      <c r="F63" s="51">
        <f t="shared" si="2"/>
        <v>100.27412633000394</v>
      </c>
      <c r="G63" s="64"/>
    </row>
    <row r="64" spans="1:7" s="57" customFormat="1" ht="25.05" customHeight="1" x14ac:dyDescent="0.3">
      <c r="A64" s="54" t="s">
        <v>117</v>
      </c>
      <c r="B64" s="51">
        <v>0</v>
      </c>
      <c r="C64" s="51">
        <v>300</v>
      </c>
      <c r="D64" s="51">
        <v>0</v>
      </c>
      <c r="E64" s="51" t="e">
        <f t="shared" si="1"/>
        <v>#DIV/0!</v>
      </c>
      <c r="F64" s="51">
        <f t="shared" si="2"/>
        <v>0</v>
      </c>
      <c r="G64" s="64"/>
    </row>
    <row r="65" spans="1:7" s="57" customFormat="1" ht="25.05" customHeight="1" x14ac:dyDescent="0.3">
      <c r="A65" s="54" t="s">
        <v>128</v>
      </c>
      <c r="B65" s="55">
        <v>0</v>
      </c>
      <c r="C65" s="51">
        <v>300</v>
      </c>
      <c r="D65" s="55">
        <v>0</v>
      </c>
      <c r="E65" s="51" t="e">
        <f t="shared" si="1"/>
        <v>#DIV/0!</v>
      </c>
      <c r="F65" s="51">
        <f t="shared" si="2"/>
        <v>0</v>
      </c>
      <c r="G65" s="64"/>
    </row>
    <row r="66" spans="1:7" s="57" customFormat="1" ht="25.05" customHeight="1" x14ac:dyDescent="0.3">
      <c r="A66" s="54" t="s">
        <v>84</v>
      </c>
      <c r="B66" s="51">
        <v>12751.51</v>
      </c>
      <c r="C66" s="51">
        <v>12667</v>
      </c>
      <c r="D66" s="51">
        <v>12440.09</v>
      </c>
      <c r="E66" s="51">
        <f t="shared" si="1"/>
        <v>97.557779431612417</v>
      </c>
      <c r="F66" s="51">
        <f t="shared" si="2"/>
        <v>98.208652403884116</v>
      </c>
      <c r="G66" s="64"/>
    </row>
    <row r="67" spans="1:7" s="57" customFormat="1" ht="25.05" customHeight="1" x14ac:dyDescent="0.3">
      <c r="A67" s="54" t="s">
        <v>85</v>
      </c>
      <c r="B67" s="51">
        <v>4872.41</v>
      </c>
      <c r="C67" s="51">
        <v>3847</v>
      </c>
      <c r="D67" s="51">
        <v>3847.03</v>
      </c>
      <c r="E67" s="51">
        <f t="shared" si="1"/>
        <v>78.955383475528535</v>
      </c>
      <c r="F67" s="51">
        <f t="shared" si="2"/>
        <v>100.00077982843776</v>
      </c>
      <c r="G67" s="64"/>
    </row>
    <row r="68" spans="1:7" s="57" customFormat="1" ht="25.05" customHeight="1" x14ac:dyDescent="0.3">
      <c r="A68" s="54" t="s">
        <v>86</v>
      </c>
      <c r="B68" s="51">
        <v>1857.41</v>
      </c>
      <c r="C68" s="51">
        <v>1500</v>
      </c>
      <c r="D68" s="51">
        <v>1191.1400000000001</v>
      </c>
      <c r="E68" s="51">
        <f t="shared" si="1"/>
        <v>64.129082970372735</v>
      </c>
      <c r="F68" s="51">
        <f t="shared" si="2"/>
        <v>79.409333333333336</v>
      </c>
      <c r="G68" s="64"/>
    </row>
    <row r="69" spans="1:7" s="57" customFormat="1" ht="25.05" customHeight="1" x14ac:dyDescent="0.3">
      <c r="A69" s="54" t="s">
        <v>87</v>
      </c>
      <c r="B69" s="51">
        <v>163.09</v>
      </c>
      <c r="C69" s="51">
        <v>195</v>
      </c>
      <c r="D69" s="51">
        <v>195</v>
      </c>
      <c r="E69" s="51">
        <f t="shared" si="1"/>
        <v>119.56588386780305</v>
      </c>
      <c r="F69" s="51">
        <f t="shared" si="2"/>
        <v>100</v>
      </c>
      <c r="G69" s="64"/>
    </row>
    <row r="70" spans="1:7" s="57" customFormat="1" ht="25.05" customHeight="1" x14ac:dyDescent="0.3">
      <c r="A70" s="54" t="s">
        <v>88</v>
      </c>
      <c r="B70" s="51">
        <v>4297.33</v>
      </c>
      <c r="C70" s="51">
        <v>5745</v>
      </c>
      <c r="D70" s="51">
        <v>5960.19</v>
      </c>
      <c r="E70" s="51">
        <f t="shared" si="1"/>
        <v>138.69518980390148</v>
      </c>
      <c r="F70" s="51">
        <f t="shared" si="2"/>
        <v>103.74569190600522</v>
      </c>
      <c r="G70" s="64"/>
    </row>
    <row r="71" spans="1:7" s="57" customFormat="1" ht="25.05" customHeight="1" x14ac:dyDescent="0.3">
      <c r="A71" s="54" t="s">
        <v>89</v>
      </c>
      <c r="B71" s="51">
        <v>1561.27</v>
      </c>
      <c r="C71" s="51">
        <v>1380</v>
      </c>
      <c r="D71" s="51">
        <v>1246.73</v>
      </c>
      <c r="E71" s="51">
        <f t="shared" ref="E71:E93" si="4">+D71/B71*100</f>
        <v>79.853580738757557</v>
      </c>
      <c r="F71" s="51">
        <f t="shared" ref="F71:F93" si="5">+D71/C71*100</f>
        <v>90.342753623188415</v>
      </c>
      <c r="G71" s="64"/>
    </row>
    <row r="72" spans="1:7" ht="25.05" customHeight="1" x14ac:dyDescent="0.3">
      <c r="A72" s="60" t="s">
        <v>90</v>
      </c>
      <c r="B72" s="40">
        <v>965.04</v>
      </c>
      <c r="C72" s="40">
        <v>780</v>
      </c>
      <c r="D72" s="40">
        <v>780</v>
      </c>
      <c r="E72" s="40">
        <f t="shared" si="4"/>
        <v>80.825665257398654</v>
      </c>
      <c r="F72" s="40">
        <f t="shared" si="5"/>
        <v>100</v>
      </c>
      <c r="G72" s="56"/>
    </row>
    <row r="73" spans="1:7" s="57" customFormat="1" ht="25.05" customHeight="1" x14ac:dyDescent="0.3">
      <c r="A73" s="54" t="s">
        <v>91</v>
      </c>
      <c r="B73" s="51">
        <v>965.04</v>
      </c>
      <c r="C73" s="51">
        <v>780</v>
      </c>
      <c r="D73" s="51">
        <v>780</v>
      </c>
      <c r="E73" s="51">
        <f t="shared" si="4"/>
        <v>80.825665257398654</v>
      </c>
      <c r="F73" s="51">
        <f t="shared" si="5"/>
        <v>100</v>
      </c>
      <c r="G73" s="64"/>
    </row>
    <row r="74" spans="1:7" s="57" customFormat="1" ht="25.05" customHeight="1" x14ac:dyDescent="0.3">
      <c r="A74" s="54" t="s">
        <v>92</v>
      </c>
      <c r="B74" s="51">
        <v>914.12</v>
      </c>
      <c r="C74" s="51">
        <v>730</v>
      </c>
      <c r="D74" s="51">
        <v>733.4</v>
      </c>
      <c r="E74" s="51">
        <f t="shared" si="4"/>
        <v>80.230166717717594</v>
      </c>
      <c r="F74" s="51">
        <f t="shared" si="5"/>
        <v>100.46575342465754</v>
      </c>
      <c r="G74" s="64"/>
    </row>
    <row r="75" spans="1:7" s="57" customFormat="1" ht="25.05" customHeight="1" x14ac:dyDescent="0.3">
      <c r="A75" s="54" t="s">
        <v>93</v>
      </c>
      <c r="B75" s="55">
        <v>50.92</v>
      </c>
      <c r="C75" s="51">
        <v>50</v>
      </c>
      <c r="D75" s="51">
        <v>46.6</v>
      </c>
      <c r="E75" s="51"/>
      <c r="F75" s="51">
        <f t="shared" si="5"/>
        <v>93.2</v>
      </c>
      <c r="G75" s="64"/>
    </row>
    <row r="76" spans="1:7" ht="25.05" customHeight="1" x14ac:dyDescent="0.3">
      <c r="A76" s="60" t="s">
        <v>94</v>
      </c>
      <c r="B76" s="40">
        <v>37646.54</v>
      </c>
      <c r="C76" s="40">
        <v>43834</v>
      </c>
      <c r="D76" s="40">
        <v>39160.53</v>
      </c>
      <c r="E76" s="40">
        <f t="shared" si="4"/>
        <v>104.02159136005594</v>
      </c>
      <c r="F76" s="40">
        <f t="shared" si="5"/>
        <v>89.338253410594518</v>
      </c>
      <c r="G76" s="56"/>
    </row>
    <row r="77" spans="1:7" s="57" customFormat="1" ht="25.05" customHeight="1" x14ac:dyDescent="0.3">
      <c r="A77" s="54" t="s">
        <v>95</v>
      </c>
      <c r="B77" s="51">
        <v>37646.54</v>
      </c>
      <c r="C77" s="51">
        <v>43834</v>
      </c>
      <c r="D77" s="51">
        <v>39160.53</v>
      </c>
      <c r="E77" s="51">
        <f t="shared" si="4"/>
        <v>104.02159136005594</v>
      </c>
      <c r="F77" s="51">
        <f t="shared" si="5"/>
        <v>89.338253410594518</v>
      </c>
      <c r="G77" s="64"/>
    </row>
    <row r="78" spans="1:7" s="57" customFormat="1" ht="25.05" customHeight="1" x14ac:dyDescent="0.3">
      <c r="A78" s="54" t="s">
        <v>96</v>
      </c>
      <c r="B78" s="51">
        <v>12604.89</v>
      </c>
      <c r="C78" s="51">
        <v>19210</v>
      </c>
      <c r="D78" s="51">
        <v>14633.53</v>
      </c>
      <c r="E78" s="51">
        <f t="shared" si="4"/>
        <v>116.09407142783476</v>
      </c>
      <c r="F78" s="51">
        <f t="shared" si="5"/>
        <v>76.176626756897448</v>
      </c>
      <c r="G78" s="64"/>
    </row>
    <row r="79" spans="1:7" s="57" customFormat="1" ht="25.05" customHeight="1" x14ac:dyDescent="0.3">
      <c r="A79" s="54" t="s">
        <v>97</v>
      </c>
      <c r="B79" s="51">
        <v>25041.65</v>
      </c>
      <c r="C79" s="51">
        <v>24624</v>
      </c>
      <c r="D79" s="51">
        <v>24527</v>
      </c>
      <c r="E79" s="51">
        <f t="shared" si="4"/>
        <v>97.944823923343705</v>
      </c>
      <c r="F79" s="51">
        <f t="shared" si="5"/>
        <v>99.606075373619234</v>
      </c>
      <c r="G79" s="64"/>
    </row>
    <row r="80" spans="1:7" ht="25.05" customHeight="1" x14ac:dyDescent="0.3">
      <c r="A80" s="60" t="s">
        <v>98</v>
      </c>
      <c r="B80" s="40">
        <v>1038.8800000000001</v>
      </c>
      <c r="C80" s="40">
        <v>1200</v>
      </c>
      <c r="D80" s="40">
        <v>967.5</v>
      </c>
      <c r="E80" s="40">
        <f t="shared" si="4"/>
        <v>93.129139072847678</v>
      </c>
      <c r="F80" s="40">
        <f t="shared" si="5"/>
        <v>80.625</v>
      </c>
      <c r="G80" s="56"/>
    </row>
    <row r="81" spans="1:7" s="57" customFormat="1" ht="25.05" customHeight="1" x14ac:dyDescent="0.3">
      <c r="A81" s="54" t="s">
        <v>99</v>
      </c>
      <c r="B81" s="51">
        <v>1038.8800000000001</v>
      </c>
      <c r="C81" s="51">
        <v>1200</v>
      </c>
      <c r="D81" s="51">
        <v>967.5</v>
      </c>
      <c r="E81" s="51">
        <f t="shared" si="4"/>
        <v>93.129139072847678</v>
      </c>
      <c r="F81" s="51">
        <f t="shared" si="5"/>
        <v>80.625</v>
      </c>
      <c r="G81" s="64"/>
    </row>
    <row r="82" spans="1:7" s="57" customFormat="1" ht="25.05" customHeight="1" x14ac:dyDescent="0.3">
      <c r="A82" s="54" t="s">
        <v>100</v>
      </c>
      <c r="B82" s="51">
        <v>1038.8800000000001</v>
      </c>
      <c r="C82" s="51">
        <v>1200</v>
      </c>
      <c r="D82" s="51">
        <v>967.5</v>
      </c>
      <c r="E82" s="51">
        <f t="shared" si="4"/>
        <v>93.129139072847678</v>
      </c>
      <c r="F82" s="51">
        <f t="shared" si="5"/>
        <v>80.625</v>
      </c>
      <c r="G82" s="64"/>
    </row>
    <row r="83" spans="1:7" s="38" customFormat="1" ht="25.05" customHeight="1" x14ac:dyDescent="0.3">
      <c r="A83" s="68" t="s">
        <v>101</v>
      </c>
      <c r="B83" s="69">
        <v>69315.59</v>
      </c>
      <c r="C83" s="69">
        <v>110018</v>
      </c>
      <c r="D83" s="69">
        <v>106124.66</v>
      </c>
      <c r="E83" s="69">
        <f t="shared" si="4"/>
        <v>153.10359473244043</v>
      </c>
      <c r="F83" s="69">
        <f t="shared" si="5"/>
        <v>96.461179079786945</v>
      </c>
      <c r="G83" s="56"/>
    </row>
    <row r="84" spans="1:7" ht="25.05" customHeight="1" x14ac:dyDescent="0.3">
      <c r="A84" s="60" t="s">
        <v>102</v>
      </c>
      <c r="B84" s="40">
        <v>69315.59</v>
      </c>
      <c r="C84" s="40">
        <v>110018</v>
      </c>
      <c r="D84" s="40">
        <v>106124.66</v>
      </c>
      <c r="E84" s="40">
        <f t="shared" si="4"/>
        <v>153.10359473244043</v>
      </c>
      <c r="F84" s="40">
        <f t="shared" si="5"/>
        <v>96.461179079786945</v>
      </c>
      <c r="G84" s="56"/>
    </row>
    <row r="85" spans="1:7" s="57" customFormat="1" ht="25.05" customHeight="1" x14ac:dyDescent="0.3">
      <c r="A85" s="54" t="s">
        <v>103</v>
      </c>
      <c r="B85" s="51">
        <v>34021.21</v>
      </c>
      <c r="C85" s="51">
        <v>78036</v>
      </c>
      <c r="D85" s="51">
        <v>74144.990000000005</v>
      </c>
      <c r="E85" s="51">
        <f t="shared" si="4"/>
        <v>217.93754543121779</v>
      </c>
      <c r="F85" s="51">
        <f t="shared" si="5"/>
        <v>95.013826951663333</v>
      </c>
      <c r="G85" s="64"/>
    </row>
    <row r="86" spans="1:7" s="57" customFormat="1" ht="25.05" customHeight="1" x14ac:dyDescent="0.3">
      <c r="A86" s="54" t="s">
        <v>104</v>
      </c>
      <c r="B86" s="51">
        <v>5633.71</v>
      </c>
      <c r="C86" s="51">
        <v>12529</v>
      </c>
      <c r="D86" s="51">
        <v>12407.47</v>
      </c>
      <c r="E86" s="51">
        <f t="shared" si="4"/>
        <v>220.23622089173918</v>
      </c>
      <c r="F86" s="51">
        <f t="shared" si="5"/>
        <v>99.030010375927844</v>
      </c>
      <c r="G86" s="64"/>
    </row>
    <row r="87" spans="1:7" s="57" customFormat="1" ht="25.05" customHeight="1" x14ac:dyDescent="0.3">
      <c r="A87" s="54" t="s">
        <v>118</v>
      </c>
      <c r="B87" s="51">
        <v>0</v>
      </c>
      <c r="C87" s="55">
        <v>0</v>
      </c>
      <c r="D87" s="55">
        <v>0</v>
      </c>
      <c r="E87" s="51"/>
      <c r="F87" s="51"/>
      <c r="G87" s="64"/>
    </row>
    <row r="88" spans="1:7" s="57" customFormat="1" ht="25.05" customHeight="1" x14ac:dyDescent="0.3">
      <c r="A88" s="54" t="s">
        <v>129</v>
      </c>
      <c r="B88" s="55">
        <v>27737.5</v>
      </c>
      <c r="C88" s="51">
        <v>31037</v>
      </c>
      <c r="D88" s="51">
        <v>25200.81</v>
      </c>
      <c r="E88" s="51"/>
      <c r="F88" s="51">
        <f t="shared" si="5"/>
        <v>81.196024100267422</v>
      </c>
      <c r="G88" s="64"/>
    </row>
    <row r="89" spans="1:7" s="57" customFormat="1" ht="25.05" customHeight="1" x14ac:dyDescent="0.3">
      <c r="A89" s="54" t="s">
        <v>113</v>
      </c>
      <c r="B89" s="51">
        <v>0</v>
      </c>
      <c r="C89" s="51">
        <v>2165</v>
      </c>
      <c r="D89" s="55">
        <v>1665.46</v>
      </c>
      <c r="E89" s="51"/>
      <c r="F89" s="51">
        <f t="shared" si="5"/>
        <v>76.92655889145496</v>
      </c>
      <c r="G89" s="64"/>
    </row>
    <row r="90" spans="1:7" s="57" customFormat="1" ht="25.05" customHeight="1" x14ac:dyDescent="0.3">
      <c r="A90" s="54" t="s">
        <v>114</v>
      </c>
      <c r="B90" s="51">
        <v>650</v>
      </c>
      <c r="C90" s="51">
        <v>32305</v>
      </c>
      <c r="D90" s="51">
        <v>34871.25</v>
      </c>
      <c r="E90" s="51">
        <f t="shared" si="4"/>
        <v>5364.8076923076924</v>
      </c>
      <c r="F90" s="51">
        <f t="shared" si="5"/>
        <v>107.94381674663364</v>
      </c>
      <c r="G90" s="64"/>
    </row>
    <row r="91" spans="1:7" s="57" customFormat="1" ht="25.05" customHeight="1" x14ac:dyDescent="0.3">
      <c r="A91" s="54" t="s">
        <v>105</v>
      </c>
      <c r="B91" s="51">
        <v>35294.379999999997</v>
      </c>
      <c r="C91" s="51">
        <v>31982</v>
      </c>
      <c r="D91" s="51">
        <v>31979.67</v>
      </c>
      <c r="E91" s="51">
        <f t="shared" si="4"/>
        <v>90.608391477623357</v>
      </c>
      <c r="F91" s="51">
        <f t="shared" si="5"/>
        <v>99.992714651991747</v>
      </c>
      <c r="G91" s="64"/>
    </row>
    <row r="92" spans="1:7" s="57" customFormat="1" ht="25.05" customHeight="1" x14ac:dyDescent="0.3">
      <c r="A92" s="54" t="s">
        <v>106</v>
      </c>
      <c r="B92" s="51">
        <v>35294.379999999997</v>
      </c>
      <c r="C92" s="51">
        <v>31982</v>
      </c>
      <c r="D92" s="51">
        <v>31979.67</v>
      </c>
      <c r="E92" s="51">
        <f t="shared" si="4"/>
        <v>90.608391477623357</v>
      </c>
      <c r="F92" s="51">
        <f t="shared" si="5"/>
        <v>99.992714651991747</v>
      </c>
      <c r="G92" s="64"/>
    </row>
    <row r="93" spans="1:7" s="38" customFormat="1" ht="25.05" customHeight="1" x14ac:dyDescent="0.3">
      <c r="A93" s="68" t="s">
        <v>130</v>
      </c>
      <c r="B93" s="69">
        <v>2974789.45</v>
      </c>
      <c r="C93" s="69">
        <v>3398163</v>
      </c>
      <c r="D93" s="69">
        <v>3296987.04</v>
      </c>
      <c r="E93" s="69">
        <f t="shared" si="4"/>
        <v>110.83093763156917</v>
      </c>
      <c r="F93" s="69">
        <f t="shared" si="5"/>
        <v>97.022627813910049</v>
      </c>
      <c r="G93" s="56"/>
    </row>
    <row r="95" spans="1:7" x14ac:dyDescent="0.3">
      <c r="B95" s="50"/>
      <c r="C95" s="50"/>
      <c r="D95" s="50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3188-7F71-4C80-A125-04F45562DDA0}">
  <dimension ref="A1:H31"/>
  <sheetViews>
    <sheetView showGridLines="0" zoomScaleNormal="100" workbookViewId="0"/>
  </sheetViews>
  <sheetFormatPr defaultColWidth="42.44140625" defaultRowHeight="14.4" x14ac:dyDescent="0.3"/>
  <cols>
    <col min="1" max="1" width="56.21875" style="89" customWidth="1"/>
    <col min="2" max="6" width="20.77734375" style="89" customWidth="1"/>
    <col min="7" max="7" width="13.33203125" style="89" customWidth="1"/>
    <col min="8" max="8" width="13.21875" style="89" customWidth="1"/>
    <col min="9" max="16384" width="42.44140625" style="89"/>
  </cols>
  <sheetData>
    <row r="1" spans="1:8" ht="15" thickBot="1" x14ac:dyDescent="0.35"/>
    <row r="2" spans="1:8" ht="18" customHeight="1" thickBot="1" x14ac:dyDescent="0.4">
      <c r="A2" s="121" t="s">
        <v>18</v>
      </c>
      <c r="B2" s="122"/>
      <c r="C2" s="122"/>
      <c r="D2" s="122"/>
      <c r="E2" s="122"/>
      <c r="F2" s="123"/>
    </row>
    <row r="3" spans="1:8" x14ac:dyDescent="0.3">
      <c r="G3" s="100"/>
      <c r="H3" s="100"/>
    </row>
    <row r="4" spans="1:8" ht="24.6" customHeight="1" x14ac:dyDescent="0.3">
      <c r="A4" s="106" t="s">
        <v>498</v>
      </c>
      <c r="B4" s="105" t="s">
        <v>146</v>
      </c>
      <c r="C4" s="105" t="s">
        <v>145</v>
      </c>
      <c r="D4" s="105" t="s">
        <v>147</v>
      </c>
      <c r="E4" s="105" t="s">
        <v>138</v>
      </c>
      <c r="F4" s="105" t="s">
        <v>138</v>
      </c>
      <c r="G4" s="100"/>
      <c r="H4" s="100"/>
    </row>
    <row r="5" spans="1:8" s="103" customFormat="1" ht="9" customHeight="1" x14ac:dyDescent="0.25">
      <c r="A5" s="104">
        <v>1</v>
      </c>
      <c r="B5" s="104">
        <v>2</v>
      </c>
      <c r="C5" s="104">
        <v>3</v>
      </c>
      <c r="D5" s="104">
        <v>4</v>
      </c>
      <c r="E5" s="104" t="s">
        <v>139</v>
      </c>
      <c r="F5" s="104" t="s">
        <v>137</v>
      </c>
    </row>
    <row r="6" spans="1:8" ht="24.6" customHeight="1" x14ac:dyDescent="0.3">
      <c r="A6" s="95" t="s">
        <v>34</v>
      </c>
      <c r="B6" s="94">
        <f>+B7+B8+B9+B10+B11+B12+B13</f>
        <v>2984094.82</v>
      </c>
      <c r="C6" s="94">
        <f>+C7+C8+C9+C10+C11+C12+C13</f>
        <v>3395797</v>
      </c>
      <c r="D6" s="94">
        <f>+D7+D8+D9+D10+D11+D12+D13</f>
        <v>3080324.2800000003</v>
      </c>
      <c r="E6" s="94">
        <f t="shared" ref="E6:E31" si="0">+D6/B6*100</f>
        <v>103.22474538526897</v>
      </c>
      <c r="F6" s="94">
        <f t="shared" ref="F6:F31" si="1">+D6/C6*100</f>
        <v>90.709906393108895</v>
      </c>
    </row>
    <row r="7" spans="1:8" ht="24.6" customHeight="1" x14ac:dyDescent="0.3">
      <c r="A7" s="102" t="s">
        <v>107</v>
      </c>
      <c r="B7" s="92">
        <v>543850.03999999992</v>
      </c>
      <c r="C7" s="92">
        <v>630289</v>
      </c>
      <c r="D7" s="92">
        <v>556805.59</v>
      </c>
      <c r="E7" s="92">
        <f t="shared" si="0"/>
        <v>102.38219160561246</v>
      </c>
      <c r="F7" s="92">
        <f t="shared" si="1"/>
        <v>88.341314857152824</v>
      </c>
    </row>
    <row r="8" spans="1:8" ht="24.6" customHeight="1" x14ac:dyDescent="0.3">
      <c r="A8" s="101" t="s">
        <v>504</v>
      </c>
      <c r="B8" s="92">
        <v>137400.4</v>
      </c>
      <c r="C8" s="92">
        <v>151000</v>
      </c>
      <c r="D8" s="92">
        <v>136868.85</v>
      </c>
      <c r="E8" s="92">
        <f t="shared" si="0"/>
        <v>99.613137953019077</v>
      </c>
      <c r="F8" s="92">
        <f t="shared" si="1"/>
        <v>90.641622516556296</v>
      </c>
      <c r="H8" s="100"/>
    </row>
    <row r="9" spans="1:8" ht="24.6" customHeight="1" x14ac:dyDescent="0.3">
      <c r="A9" s="101" t="s">
        <v>503</v>
      </c>
      <c r="B9" s="92">
        <v>138.12</v>
      </c>
      <c r="C9" s="92">
        <v>0</v>
      </c>
      <c r="D9" s="92">
        <v>0</v>
      </c>
      <c r="E9" s="92">
        <f t="shared" si="0"/>
        <v>0</v>
      </c>
      <c r="F9" s="92" t="e">
        <f t="shared" si="1"/>
        <v>#DIV/0!</v>
      </c>
      <c r="H9" s="100"/>
    </row>
    <row r="10" spans="1:8" ht="24.6" customHeight="1" x14ac:dyDescent="0.3">
      <c r="A10" s="101" t="s">
        <v>502</v>
      </c>
      <c r="B10" s="92">
        <v>42469.95</v>
      </c>
      <c r="C10" s="92">
        <v>54100</v>
      </c>
      <c r="D10" s="92">
        <v>53920.12</v>
      </c>
      <c r="E10" s="92">
        <f t="shared" si="0"/>
        <v>126.96063922844272</v>
      </c>
      <c r="F10" s="92">
        <f t="shared" si="1"/>
        <v>99.667504621072084</v>
      </c>
      <c r="H10" s="100"/>
    </row>
    <row r="11" spans="1:8" ht="24.6" customHeight="1" x14ac:dyDescent="0.3">
      <c r="A11" s="98" t="s">
        <v>499</v>
      </c>
      <c r="B11" s="92">
        <v>19327.150000000001</v>
      </c>
      <c r="C11" s="92">
        <v>18000</v>
      </c>
      <c r="D11" s="92">
        <v>16017.54</v>
      </c>
      <c r="E11" s="92">
        <f t="shared" si="0"/>
        <v>82.875850810905902</v>
      </c>
      <c r="F11" s="92">
        <f t="shared" si="1"/>
        <v>88.986333333333334</v>
      </c>
      <c r="H11" s="100"/>
    </row>
    <row r="12" spans="1:8" ht="24.6" customHeight="1" x14ac:dyDescent="0.3">
      <c r="A12" s="98" t="s">
        <v>500</v>
      </c>
      <c r="B12" s="92">
        <v>2041825.88</v>
      </c>
      <c r="C12" s="92">
        <v>2324795</v>
      </c>
      <c r="D12" s="92">
        <v>2116088.71</v>
      </c>
      <c r="E12" s="92">
        <f t="shared" si="0"/>
        <v>103.63707947516075</v>
      </c>
      <c r="F12" s="92">
        <f t="shared" si="1"/>
        <v>91.022593820100255</v>
      </c>
      <c r="H12" s="100"/>
    </row>
    <row r="13" spans="1:8" ht="24.6" customHeight="1" x14ac:dyDescent="0.3">
      <c r="A13" s="98" t="s">
        <v>501</v>
      </c>
      <c r="B13" s="92">
        <v>199083.28</v>
      </c>
      <c r="C13" s="92">
        <v>217613</v>
      </c>
      <c r="D13" s="92">
        <v>200623.47</v>
      </c>
      <c r="E13" s="92">
        <f t="shared" si="0"/>
        <v>100.77364106116798</v>
      </c>
      <c r="F13" s="92">
        <f t="shared" si="1"/>
        <v>92.192778004990515</v>
      </c>
      <c r="H13" s="100"/>
    </row>
    <row r="14" spans="1:8" ht="24.6" customHeight="1" x14ac:dyDescent="0.3">
      <c r="A14" s="95" t="s">
        <v>54</v>
      </c>
      <c r="B14" s="99">
        <v>18.72</v>
      </c>
      <c r="C14" s="99">
        <v>0</v>
      </c>
      <c r="D14" s="99">
        <v>6.27</v>
      </c>
      <c r="E14" s="94">
        <f t="shared" si="0"/>
        <v>33.493589743589745</v>
      </c>
      <c r="F14" s="94" t="e">
        <f t="shared" si="1"/>
        <v>#DIV/0!</v>
      </c>
    </row>
    <row r="15" spans="1:8" ht="24.6" customHeight="1" x14ac:dyDescent="0.3">
      <c r="A15" s="98" t="s">
        <v>501</v>
      </c>
      <c r="B15" s="96">
        <v>18.72</v>
      </c>
      <c r="C15" s="96">
        <v>0</v>
      </c>
      <c r="D15" s="96">
        <v>6.27</v>
      </c>
      <c r="E15" s="92">
        <f t="shared" si="0"/>
        <v>33.493589743589745</v>
      </c>
      <c r="F15" s="92" t="e">
        <f t="shared" si="1"/>
        <v>#DIV/0!</v>
      </c>
    </row>
    <row r="16" spans="1:8" s="97" customFormat="1" ht="24.6" customHeight="1" x14ac:dyDescent="0.3">
      <c r="A16" s="91" t="s">
        <v>126</v>
      </c>
      <c r="B16" s="90">
        <f>+B6+B14</f>
        <v>2984113.54</v>
      </c>
      <c r="C16" s="90">
        <f>+C6+C14</f>
        <v>3395797</v>
      </c>
      <c r="D16" s="90">
        <f>+D6+D14</f>
        <v>3080330.5500000003</v>
      </c>
      <c r="E16" s="90">
        <f t="shared" si="0"/>
        <v>103.22430794640609</v>
      </c>
      <c r="F16" s="90">
        <f t="shared" si="1"/>
        <v>90.710091033121245</v>
      </c>
      <c r="G16" s="89"/>
      <c r="H16" s="89"/>
    </row>
    <row r="17" spans="1:6" ht="24.6" customHeight="1" x14ac:dyDescent="0.3">
      <c r="A17" s="95" t="s">
        <v>108</v>
      </c>
      <c r="B17" s="94">
        <f>+B18+B19+B20+B21+B22+B23+B24+B25</f>
        <v>2905473.86</v>
      </c>
      <c r="C17" s="94">
        <f>+C18+C19+C20+C21+C22+C23+C24+C25</f>
        <v>3288145</v>
      </c>
      <c r="D17" s="94">
        <f>+D18+D19+D20+D21+D22+D23+D24+D25</f>
        <v>3190862.38</v>
      </c>
      <c r="E17" s="94">
        <f t="shared" si="0"/>
        <v>109.82244321413374</v>
      </c>
      <c r="F17" s="94">
        <f t="shared" si="1"/>
        <v>97.041413319668081</v>
      </c>
    </row>
    <row r="18" spans="1:6" ht="24.6" customHeight="1" x14ac:dyDescent="0.3">
      <c r="A18" s="93" t="s">
        <v>107</v>
      </c>
      <c r="B18" s="92">
        <v>543850.04</v>
      </c>
      <c r="C18" s="92">
        <v>598484</v>
      </c>
      <c r="D18" s="92">
        <v>583620.63</v>
      </c>
      <c r="E18" s="92">
        <f t="shared" si="0"/>
        <v>107.31278607610288</v>
      </c>
      <c r="F18" s="92">
        <f t="shared" si="1"/>
        <v>97.51649668161555</v>
      </c>
    </row>
    <row r="19" spans="1:6" ht="24.6" customHeight="1" x14ac:dyDescent="0.3">
      <c r="A19" s="93" t="s">
        <v>499</v>
      </c>
      <c r="B19" s="92">
        <v>5022.5200000000004</v>
      </c>
      <c r="C19" s="92">
        <v>8000</v>
      </c>
      <c r="D19" s="92">
        <v>4952.4399999999996</v>
      </c>
      <c r="E19" s="92">
        <f t="shared" si="0"/>
        <v>98.604684501007441</v>
      </c>
      <c r="F19" s="92">
        <f t="shared" si="1"/>
        <v>61.905499999999989</v>
      </c>
    </row>
    <row r="20" spans="1:6" ht="24.6" customHeight="1" x14ac:dyDescent="0.3">
      <c r="A20" s="93" t="s">
        <v>495</v>
      </c>
      <c r="B20" s="92"/>
      <c r="C20" s="92">
        <v>2366</v>
      </c>
      <c r="D20" s="92">
        <v>2366</v>
      </c>
      <c r="E20" s="92" t="e">
        <f t="shared" si="0"/>
        <v>#DIV/0!</v>
      </c>
      <c r="F20" s="92">
        <f t="shared" si="1"/>
        <v>100</v>
      </c>
    </row>
    <row r="21" spans="1:6" ht="24.6" customHeight="1" x14ac:dyDescent="0.3">
      <c r="A21" s="93" t="s">
        <v>504</v>
      </c>
      <c r="B21" s="92">
        <v>111000</v>
      </c>
      <c r="C21" s="92">
        <v>113000</v>
      </c>
      <c r="D21" s="92">
        <v>113000</v>
      </c>
      <c r="E21" s="92">
        <f t="shared" si="0"/>
        <v>101.8018018018018</v>
      </c>
      <c r="F21" s="92">
        <f t="shared" si="1"/>
        <v>100</v>
      </c>
    </row>
    <row r="22" spans="1:6" ht="24.6" customHeight="1" x14ac:dyDescent="0.3">
      <c r="A22" s="93" t="s">
        <v>503</v>
      </c>
      <c r="B22" s="96">
        <v>138.12</v>
      </c>
      <c r="C22" s="96">
        <v>0</v>
      </c>
      <c r="D22" s="96">
        <v>0</v>
      </c>
      <c r="E22" s="92">
        <f t="shared" si="0"/>
        <v>0</v>
      </c>
      <c r="F22" s="92" t="e">
        <f t="shared" si="1"/>
        <v>#DIV/0!</v>
      </c>
    </row>
    <row r="23" spans="1:6" ht="24.6" customHeight="1" x14ac:dyDescent="0.3">
      <c r="A23" s="93" t="s">
        <v>505</v>
      </c>
      <c r="B23" s="92">
        <v>42469.95</v>
      </c>
      <c r="C23" s="92">
        <v>54100</v>
      </c>
      <c r="D23" s="92">
        <v>54100</v>
      </c>
      <c r="E23" s="92">
        <f t="shared" si="0"/>
        <v>127.38418575957826</v>
      </c>
      <c r="F23" s="92">
        <f t="shared" si="1"/>
        <v>100</v>
      </c>
    </row>
    <row r="24" spans="1:6" ht="24.6" customHeight="1" x14ac:dyDescent="0.3">
      <c r="A24" s="93" t="s">
        <v>500</v>
      </c>
      <c r="B24" s="92">
        <v>2041825.88</v>
      </c>
      <c r="C24" s="92">
        <v>2324795</v>
      </c>
      <c r="D24" s="92">
        <v>2287322.11</v>
      </c>
      <c r="E24" s="92">
        <f t="shared" si="0"/>
        <v>112.0233675361192</v>
      </c>
      <c r="F24" s="92">
        <f t="shared" si="1"/>
        <v>98.388120673005574</v>
      </c>
    </row>
    <row r="25" spans="1:6" ht="24.6" customHeight="1" x14ac:dyDescent="0.3">
      <c r="A25" s="93" t="s">
        <v>501</v>
      </c>
      <c r="B25" s="92">
        <v>161167.35</v>
      </c>
      <c r="C25" s="92">
        <v>187400</v>
      </c>
      <c r="D25" s="92">
        <v>145501.20000000001</v>
      </c>
      <c r="E25" s="92">
        <f t="shared" si="0"/>
        <v>90.279575857020674</v>
      </c>
      <c r="F25" s="92">
        <f t="shared" si="1"/>
        <v>77.642049092849533</v>
      </c>
    </row>
    <row r="26" spans="1:6" ht="24.6" customHeight="1" x14ac:dyDescent="0.3">
      <c r="A26" s="95" t="s">
        <v>101</v>
      </c>
      <c r="B26" s="94">
        <f>+B27+B28+B29+B30</f>
        <v>69315.59</v>
      </c>
      <c r="C26" s="94">
        <f>+C27+C28+C29+C30</f>
        <v>110018</v>
      </c>
      <c r="D26" s="94">
        <f>+D27+D28+D29+D30</f>
        <v>106124.66</v>
      </c>
      <c r="E26" s="94">
        <f t="shared" si="0"/>
        <v>153.10359473244043</v>
      </c>
      <c r="F26" s="94">
        <f t="shared" si="1"/>
        <v>96.461179079786945</v>
      </c>
    </row>
    <row r="27" spans="1:6" ht="24.6" customHeight="1" x14ac:dyDescent="0.3">
      <c r="A27" s="93" t="s">
        <v>107</v>
      </c>
      <c r="B27" s="92">
        <v>0</v>
      </c>
      <c r="C27" s="92">
        <v>31805</v>
      </c>
      <c r="D27" s="92">
        <v>31803.75</v>
      </c>
      <c r="E27" s="92" t="e">
        <f t="shared" si="0"/>
        <v>#DIV/0!</v>
      </c>
      <c r="F27" s="92">
        <f t="shared" si="1"/>
        <v>99.99606980034585</v>
      </c>
    </row>
    <row r="28" spans="1:6" ht="24.6" customHeight="1" x14ac:dyDescent="0.3">
      <c r="A28" s="93" t="s">
        <v>499</v>
      </c>
      <c r="B28" s="92">
        <v>9275.0300000000007</v>
      </c>
      <c r="C28" s="92">
        <v>10000</v>
      </c>
      <c r="D28" s="92">
        <v>4003.89</v>
      </c>
      <c r="E28" s="92">
        <f t="shared" si="0"/>
        <v>43.168485708402017</v>
      </c>
      <c r="F28" s="92">
        <f t="shared" si="1"/>
        <v>40.038899999999998</v>
      </c>
    </row>
    <row r="29" spans="1:6" ht="24.6" customHeight="1" x14ac:dyDescent="0.3">
      <c r="A29" s="93" t="s">
        <v>504</v>
      </c>
      <c r="B29" s="92">
        <v>26400.400000000001</v>
      </c>
      <c r="C29" s="92">
        <v>38000</v>
      </c>
      <c r="D29" s="92">
        <v>38000</v>
      </c>
      <c r="E29" s="92">
        <f t="shared" si="0"/>
        <v>143.9372130725292</v>
      </c>
      <c r="F29" s="92">
        <f t="shared" si="1"/>
        <v>100</v>
      </c>
    </row>
    <row r="30" spans="1:6" ht="24.6" customHeight="1" x14ac:dyDescent="0.3">
      <c r="A30" s="93" t="s">
        <v>501</v>
      </c>
      <c r="B30" s="92">
        <v>33640.160000000003</v>
      </c>
      <c r="C30" s="92">
        <v>30213</v>
      </c>
      <c r="D30" s="92">
        <v>32317.02</v>
      </c>
      <c r="E30" s="92">
        <f t="shared" si="0"/>
        <v>96.066784462380667</v>
      </c>
      <c r="F30" s="92">
        <f t="shared" si="1"/>
        <v>106.96395591301757</v>
      </c>
    </row>
    <row r="31" spans="1:6" ht="24.6" customHeight="1" x14ac:dyDescent="0.3">
      <c r="A31" s="91" t="s">
        <v>130</v>
      </c>
      <c r="B31" s="90">
        <f>+B17+B26</f>
        <v>2974789.4499999997</v>
      </c>
      <c r="C31" s="90">
        <f>+C17+C26</f>
        <v>3398163</v>
      </c>
      <c r="D31" s="90">
        <f>+D17+D26</f>
        <v>3296987.04</v>
      </c>
      <c r="E31" s="90">
        <f t="shared" si="0"/>
        <v>110.8309376315692</v>
      </c>
      <c r="F31" s="90">
        <f t="shared" si="1"/>
        <v>97.022627813910049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EE4E-D06D-4764-9720-4FF90E06F363}">
  <dimension ref="A1:F13"/>
  <sheetViews>
    <sheetView showGridLines="0" zoomScaleNormal="100" workbookViewId="0"/>
  </sheetViews>
  <sheetFormatPr defaultRowHeight="14.4" x14ac:dyDescent="0.3"/>
  <cols>
    <col min="1" max="1" width="55.77734375" style="36" customWidth="1"/>
    <col min="2" max="6" width="20.77734375" style="36" customWidth="1"/>
    <col min="7" max="16384" width="8.88671875" style="36"/>
  </cols>
  <sheetData>
    <row r="1" spans="1:6" ht="15" thickBot="1" x14ac:dyDescent="0.35"/>
    <row r="2" spans="1:6" ht="15" thickBot="1" x14ac:dyDescent="0.35">
      <c r="A2" s="124" t="s">
        <v>19</v>
      </c>
      <c r="B2" s="125"/>
      <c r="C2" s="125"/>
      <c r="D2" s="125"/>
      <c r="E2" s="125"/>
      <c r="F2" s="126"/>
    </row>
    <row r="4" spans="1:6" ht="24.6" customHeight="1" x14ac:dyDescent="0.3">
      <c r="A4" s="82" t="s">
        <v>506</v>
      </c>
      <c r="B4" s="83" t="s">
        <v>146</v>
      </c>
      <c r="C4" s="83" t="s">
        <v>145</v>
      </c>
      <c r="D4" s="83" t="s">
        <v>147</v>
      </c>
      <c r="E4" s="83" t="s">
        <v>138</v>
      </c>
      <c r="F4" s="83" t="s">
        <v>138</v>
      </c>
    </row>
    <row r="5" spans="1:6" s="70" customFormat="1" ht="9" customHeight="1" x14ac:dyDescent="0.3">
      <c r="A5" s="44">
        <v>1</v>
      </c>
      <c r="B5" s="44">
        <v>2</v>
      </c>
      <c r="C5" s="44">
        <v>3</v>
      </c>
      <c r="D5" s="44">
        <v>4</v>
      </c>
      <c r="E5" s="44" t="s">
        <v>139</v>
      </c>
      <c r="F5" s="44" t="s">
        <v>137</v>
      </c>
    </row>
    <row r="6" spans="1:6" s="38" customFormat="1" ht="24.6" customHeight="1" x14ac:dyDescent="0.3">
      <c r="A6" s="45" t="s">
        <v>507</v>
      </c>
      <c r="B6" s="39">
        <f>+B7</f>
        <v>2974789.45</v>
      </c>
      <c r="C6" s="39">
        <f>+C7</f>
        <v>3400529</v>
      </c>
      <c r="D6" s="39">
        <f>+D7</f>
        <v>3296987.04</v>
      </c>
      <c r="E6" s="39">
        <f>+D6/B6*100</f>
        <v>110.83093763156917</v>
      </c>
      <c r="F6" s="39">
        <f>+D6/C6*100</f>
        <v>96.955121982491548</v>
      </c>
    </row>
    <row r="7" spans="1:6" ht="24.6" customHeight="1" x14ac:dyDescent="0.3">
      <c r="A7" s="42" t="s">
        <v>109</v>
      </c>
      <c r="B7" s="41">
        <v>2974789.45</v>
      </c>
      <c r="C7" s="41">
        <f>+C8+C9</f>
        <v>3400529</v>
      </c>
      <c r="D7" s="41">
        <f>+D8+D9</f>
        <v>3296987.04</v>
      </c>
      <c r="E7" s="41">
        <f t="shared" ref="E7:E9" si="0">+D7/B7*100</f>
        <v>110.83093763156917</v>
      </c>
      <c r="F7" s="41">
        <f t="shared" ref="F7:F9" si="1">+D7/C7*100</f>
        <v>96.955121982491548</v>
      </c>
    </row>
    <row r="8" spans="1:6" ht="24.6" customHeight="1" x14ac:dyDescent="0.3">
      <c r="A8" s="42" t="s">
        <v>131</v>
      </c>
      <c r="B8" s="41">
        <v>116253.87</v>
      </c>
      <c r="C8" s="41">
        <v>127288</v>
      </c>
      <c r="D8" s="41">
        <v>119685.57</v>
      </c>
      <c r="E8" s="41">
        <f t="shared" si="0"/>
        <v>102.95190173023919</v>
      </c>
      <c r="F8" s="41">
        <f t="shared" si="1"/>
        <v>94.027378857394268</v>
      </c>
    </row>
    <row r="9" spans="1:6" ht="24.6" customHeight="1" x14ac:dyDescent="0.3">
      <c r="A9" s="42" t="s">
        <v>132</v>
      </c>
      <c r="B9" s="41">
        <f>+B7-B8</f>
        <v>2858535.58</v>
      </c>
      <c r="C9" s="41">
        <v>3273241</v>
      </c>
      <c r="D9" s="41">
        <v>3177301.47</v>
      </c>
      <c r="E9" s="41">
        <f t="shared" si="0"/>
        <v>111.15137038105365</v>
      </c>
      <c r="F9" s="41">
        <f t="shared" si="1"/>
        <v>97.068974450704985</v>
      </c>
    </row>
    <row r="13" spans="1:6" x14ac:dyDescent="0.3">
      <c r="C13" s="50"/>
      <c r="D13" s="50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G16" sqref="G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1"/>
      <c r="C1" s="1"/>
      <c r="D1" s="13"/>
      <c r="E1" s="1"/>
      <c r="F1" s="1"/>
      <c r="G1" s="1"/>
      <c r="H1" s="1"/>
      <c r="I1" s="1"/>
      <c r="J1" s="1"/>
      <c r="K1" s="1"/>
      <c r="L1" s="13"/>
    </row>
    <row r="2" spans="2:12" ht="15.75" customHeight="1" x14ac:dyDescent="0.3">
      <c r="B2" s="130" t="s">
        <v>3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2" ht="17.399999999999999" x14ac:dyDescent="0.3">
      <c r="B3" s="26"/>
      <c r="C3" s="26"/>
      <c r="D3" s="26"/>
      <c r="E3" s="26"/>
      <c r="F3" s="26"/>
      <c r="G3" s="26"/>
      <c r="H3" s="26"/>
      <c r="I3" s="26"/>
      <c r="J3" s="27"/>
      <c r="K3" s="27"/>
      <c r="L3" s="27"/>
    </row>
    <row r="4" spans="2:12" ht="18" customHeight="1" x14ac:dyDescent="0.3">
      <c r="B4" s="130" t="s">
        <v>29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15.75" customHeight="1" x14ac:dyDescent="0.3">
      <c r="B5" s="130" t="s">
        <v>20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12" ht="17.399999999999999" x14ac:dyDescent="0.3">
      <c r="B6" s="26"/>
      <c r="C6" s="26"/>
      <c r="D6" s="26"/>
      <c r="E6" s="26"/>
      <c r="F6" s="26"/>
      <c r="G6" s="26"/>
      <c r="H6" s="26"/>
      <c r="I6" s="26"/>
      <c r="J6" s="27"/>
      <c r="K6" s="27"/>
      <c r="L6" s="27"/>
    </row>
    <row r="7" spans="2:12" ht="25.5" customHeight="1" x14ac:dyDescent="0.3">
      <c r="B7" s="127" t="s">
        <v>0</v>
      </c>
      <c r="C7" s="128"/>
      <c r="D7" s="128"/>
      <c r="E7" s="128"/>
      <c r="F7" s="129"/>
      <c r="G7" s="23" t="s">
        <v>33</v>
      </c>
      <c r="H7" s="23" t="s">
        <v>30</v>
      </c>
      <c r="I7" s="23" t="s">
        <v>31</v>
      </c>
      <c r="J7" s="23" t="s">
        <v>32</v>
      </c>
      <c r="K7" s="23" t="s">
        <v>15</v>
      </c>
      <c r="L7" s="23" t="s">
        <v>28</v>
      </c>
    </row>
    <row r="8" spans="2:12" x14ac:dyDescent="0.3">
      <c r="B8" s="127">
        <v>1</v>
      </c>
      <c r="C8" s="128"/>
      <c r="D8" s="128"/>
      <c r="E8" s="128"/>
      <c r="F8" s="129"/>
      <c r="G8" s="24">
        <v>2</v>
      </c>
      <c r="H8" s="24">
        <v>3</v>
      </c>
      <c r="I8" s="24">
        <v>4</v>
      </c>
      <c r="J8" s="24">
        <v>5</v>
      </c>
      <c r="K8" s="24" t="s">
        <v>16</v>
      </c>
      <c r="L8" s="24" t="s">
        <v>17</v>
      </c>
    </row>
    <row r="9" spans="2:12" ht="26.4" x14ac:dyDescent="0.3">
      <c r="B9" s="5">
        <v>8</v>
      </c>
      <c r="C9" s="5"/>
      <c r="D9" s="5"/>
      <c r="E9" s="5"/>
      <c r="F9" s="5" t="s">
        <v>1</v>
      </c>
      <c r="G9" s="3"/>
      <c r="H9" s="3"/>
      <c r="I9" s="3"/>
      <c r="J9" s="20"/>
      <c r="K9" s="20"/>
      <c r="L9" s="20"/>
    </row>
    <row r="10" spans="2:12" x14ac:dyDescent="0.3">
      <c r="B10" s="5"/>
      <c r="C10" s="10">
        <v>84</v>
      </c>
      <c r="D10" s="10"/>
      <c r="E10" s="10"/>
      <c r="F10" s="10" t="s">
        <v>4</v>
      </c>
      <c r="G10" s="3"/>
      <c r="H10" s="3"/>
      <c r="I10" s="3"/>
      <c r="J10" s="20"/>
      <c r="K10" s="20"/>
      <c r="L10" s="20"/>
    </row>
    <row r="11" spans="2:12" ht="52.8" x14ac:dyDescent="0.3">
      <c r="B11" s="6"/>
      <c r="C11" s="6"/>
      <c r="D11" s="6">
        <v>841</v>
      </c>
      <c r="E11" s="6"/>
      <c r="F11" s="19" t="s">
        <v>21</v>
      </c>
      <c r="G11" s="3"/>
      <c r="H11" s="3"/>
      <c r="I11" s="3"/>
      <c r="J11" s="20"/>
      <c r="K11" s="20"/>
      <c r="L11" s="20"/>
    </row>
    <row r="12" spans="2:12" ht="26.4" x14ac:dyDescent="0.3">
      <c r="B12" s="6"/>
      <c r="C12" s="6"/>
      <c r="D12" s="6"/>
      <c r="E12" s="6">
        <v>8413</v>
      </c>
      <c r="F12" s="19" t="s">
        <v>22</v>
      </c>
      <c r="G12" s="3"/>
      <c r="H12" s="3"/>
      <c r="I12" s="3"/>
      <c r="J12" s="20"/>
      <c r="K12" s="20"/>
      <c r="L12" s="20"/>
    </row>
    <row r="13" spans="2:12" x14ac:dyDescent="0.3">
      <c r="B13" s="6"/>
      <c r="C13" s="6"/>
      <c r="D13" s="6"/>
      <c r="E13" s="7" t="s">
        <v>10</v>
      </c>
      <c r="F13" s="12"/>
      <c r="G13" s="3"/>
      <c r="H13" s="3"/>
      <c r="I13" s="3"/>
      <c r="J13" s="20"/>
      <c r="K13" s="20"/>
      <c r="L13" s="20"/>
    </row>
    <row r="14" spans="2:12" ht="26.4" x14ac:dyDescent="0.3">
      <c r="B14" s="8">
        <v>5</v>
      </c>
      <c r="C14" s="9"/>
      <c r="D14" s="9"/>
      <c r="E14" s="9"/>
      <c r="F14" s="14" t="s">
        <v>2</v>
      </c>
      <c r="G14" s="3"/>
      <c r="H14" s="3"/>
      <c r="I14" s="3"/>
      <c r="J14" s="20"/>
      <c r="K14" s="20"/>
      <c r="L14" s="20"/>
    </row>
    <row r="15" spans="2:12" ht="26.4" x14ac:dyDescent="0.3">
      <c r="B15" s="10"/>
      <c r="C15" s="10">
        <v>54</v>
      </c>
      <c r="D15" s="10"/>
      <c r="E15" s="10"/>
      <c r="F15" s="15" t="s">
        <v>5</v>
      </c>
      <c r="G15" s="3"/>
      <c r="H15" s="3"/>
      <c r="I15" s="4"/>
      <c r="J15" s="20"/>
      <c r="K15" s="20"/>
      <c r="L15" s="20"/>
    </row>
    <row r="16" spans="2:12" ht="66" x14ac:dyDescent="0.3">
      <c r="B16" s="10"/>
      <c r="C16" s="10"/>
      <c r="D16" s="10">
        <v>541</v>
      </c>
      <c r="E16" s="19"/>
      <c r="F16" s="19" t="s">
        <v>23</v>
      </c>
      <c r="G16" s="3"/>
      <c r="H16" s="3"/>
      <c r="I16" s="4"/>
      <c r="J16" s="20"/>
      <c r="K16" s="20"/>
      <c r="L16" s="20"/>
    </row>
    <row r="17" spans="2:12" ht="39.6" x14ac:dyDescent="0.3">
      <c r="B17" s="10"/>
      <c r="C17" s="10"/>
      <c r="D17" s="10"/>
      <c r="E17" s="19">
        <v>5413</v>
      </c>
      <c r="F17" s="19" t="s">
        <v>24</v>
      </c>
      <c r="G17" s="3"/>
      <c r="H17" s="3"/>
      <c r="I17" s="4"/>
      <c r="J17" s="20"/>
      <c r="K17" s="20"/>
      <c r="L17" s="20"/>
    </row>
    <row r="18" spans="2:12" x14ac:dyDescent="0.3">
      <c r="B18" s="11"/>
      <c r="C18" s="9"/>
      <c r="D18" s="9"/>
      <c r="E18" s="9"/>
      <c r="F18" s="14" t="s">
        <v>10</v>
      </c>
      <c r="G18" s="3"/>
      <c r="H18" s="3"/>
      <c r="I18" s="3"/>
      <c r="J18" s="20"/>
      <c r="K18" s="20"/>
      <c r="L18" s="20"/>
    </row>
    <row r="20" spans="2:12" x14ac:dyDescent="0.3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2:12" x14ac:dyDescent="0.3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2:12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3"/>
      <c r="C1" s="13"/>
      <c r="D1" s="13"/>
      <c r="E1" s="13"/>
      <c r="F1" s="2"/>
      <c r="G1" s="2"/>
      <c r="H1" s="2"/>
    </row>
    <row r="2" spans="2:8" ht="15.75" customHeight="1" x14ac:dyDescent="0.3">
      <c r="B2" s="130" t="s">
        <v>25</v>
      </c>
      <c r="C2" s="130"/>
      <c r="D2" s="130"/>
      <c r="E2" s="130"/>
      <c r="F2" s="130"/>
      <c r="G2" s="130"/>
      <c r="H2" s="130"/>
    </row>
    <row r="3" spans="2:8" ht="17.399999999999999" x14ac:dyDescent="0.3">
      <c r="B3" s="26"/>
      <c r="C3" s="26"/>
      <c r="D3" s="26"/>
      <c r="E3" s="26"/>
      <c r="F3" s="27"/>
      <c r="G3" s="27"/>
      <c r="H3" s="27"/>
    </row>
    <row r="4" spans="2:8" ht="26.4" x14ac:dyDescent="0.3">
      <c r="B4" s="22" t="s">
        <v>0</v>
      </c>
      <c r="C4" s="22" t="s">
        <v>33</v>
      </c>
      <c r="D4" s="22" t="s">
        <v>30</v>
      </c>
      <c r="E4" s="22" t="s">
        <v>31</v>
      </c>
      <c r="F4" s="22" t="s">
        <v>32</v>
      </c>
      <c r="G4" s="22" t="s">
        <v>15</v>
      </c>
      <c r="H4" s="22" t="s">
        <v>28</v>
      </c>
    </row>
    <row r="5" spans="2:8" x14ac:dyDescent="0.3"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 t="s">
        <v>16</v>
      </c>
      <c r="H5" s="22" t="s">
        <v>17</v>
      </c>
    </row>
    <row r="6" spans="2:8" x14ac:dyDescent="0.3">
      <c r="B6" s="5" t="s">
        <v>26</v>
      </c>
      <c r="C6" s="3"/>
      <c r="D6" s="3"/>
      <c r="E6" s="4"/>
      <c r="F6" s="20"/>
      <c r="G6" s="20"/>
      <c r="H6" s="20"/>
    </row>
    <row r="7" spans="2:8" x14ac:dyDescent="0.3">
      <c r="B7" s="5" t="s">
        <v>7</v>
      </c>
      <c r="C7" s="3"/>
      <c r="D7" s="3"/>
      <c r="E7" s="3"/>
      <c r="F7" s="20"/>
      <c r="G7" s="20"/>
      <c r="H7" s="20"/>
    </row>
    <row r="8" spans="2:8" x14ac:dyDescent="0.3">
      <c r="B8" s="16" t="s">
        <v>8</v>
      </c>
      <c r="C8" s="3"/>
      <c r="D8" s="3"/>
      <c r="E8" s="3"/>
      <c r="F8" s="20"/>
      <c r="G8" s="20"/>
      <c r="H8" s="20"/>
    </row>
    <row r="9" spans="2:8" x14ac:dyDescent="0.3">
      <c r="B9" s="17" t="s">
        <v>9</v>
      </c>
      <c r="C9" s="3"/>
      <c r="D9" s="3"/>
      <c r="E9" s="3"/>
      <c r="F9" s="20"/>
      <c r="G9" s="20"/>
      <c r="H9" s="20"/>
    </row>
    <row r="10" spans="2:8" x14ac:dyDescent="0.3">
      <c r="B10" s="17" t="s">
        <v>10</v>
      </c>
      <c r="C10" s="3"/>
      <c r="D10" s="3"/>
      <c r="E10" s="3"/>
      <c r="F10" s="20"/>
      <c r="G10" s="20"/>
      <c r="H10" s="20"/>
    </row>
    <row r="11" spans="2:8" x14ac:dyDescent="0.3">
      <c r="B11" s="5" t="s">
        <v>11</v>
      </c>
      <c r="C11" s="3"/>
      <c r="D11" s="3"/>
      <c r="E11" s="4"/>
      <c r="F11" s="20"/>
      <c r="G11" s="20"/>
      <c r="H11" s="20"/>
    </row>
    <row r="12" spans="2:8" x14ac:dyDescent="0.3">
      <c r="B12" s="18" t="s">
        <v>12</v>
      </c>
      <c r="C12" s="3"/>
      <c r="D12" s="3"/>
      <c r="E12" s="4"/>
      <c r="F12" s="20"/>
      <c r="G12" s="20"/>
      <c r="H12" s="20"/>
    </row>
    <row r="13" spans="2:8" x14ac:dyDescent="0.3">
      <c r="B13" s="5" t="s">
        <v>13</v>
      </c>
      <c r="C13" s="3"/>
      <c r="D13" s="3"/>
      <c r="E13" s="4"/>
      <c r="F13" s="20"/>
      <c r="G13" s="20"/>
      <c r="H13" s="20"/>
    </row>
    <row r="14" spans="2:8" x14ac:dyDescent="0.3">
      <c r="B14" s="18" t="s">
        <v>14</v>
      </c>
      <c r="C14" s="3"/>
      <c r="D14" s="3"/>
      <c r="E14" s="4"/>
      <c r="F14" s="20"/>
      <c r="G14" s="20"/>
      <c r="H14" s="20"/>
    </row>
    <row r="15" spans="2:8" x14ac:dyDescent="0.3">
      <c r="B15" s="10" t="s">
        <v>6</v>
      </c>
      <c r="C15" s="3"/>
      <c r="D15" s="3"/>
      <c r="E15" s="4"/>
      <c r="F15" s="20"/>
      <c r="G15" s="20"/>
      <c r="H15" s="20"/>
    </row>
    <row r="16" spans="2:8" x14ac:dyDescent="0.3">
      <c r="B16" s="18"/>
      <c r="C16" s="3"/>
      <c r="D16" s="3"/>
      <c r="E16" s="4"/>
      <c r="F16" s="20"/>
      <c r="G16" s="20"/>
      <c r="H16" s="20"/>
    </row>
    <row r="17" spans="2:8" ht="15.75" customHeight="1" x14ac:dyDescent="0.3">
      <c r="B17" s="5" t="s">
        <v>27</v>
      </c>
      <c r="C17" s="3"/>
      <c r="D17" s="3"/>
      <c r="E17" s="4"/>
      <c r="F17" s="20"/>
      <c r="G17" s="20"/>
      <c r="H17" s="20"/>
    </row>
    <row r="18" spans="2:8" ht="15.75" customHeight="1" x14ac:dyDescent="0.3">
      <c r="B18" s="5" t="s">
        <v>7</v>
      </c>
      <c r="C18" s="3"/>
      <c r="D18" s="3"/>
      <c r="E18" s="3"/>
      <c r="F18" s="20"/>
      <c r="G18" s="20"/>
      <c r="H18" s="20"/>
    </row>
    <row r="19" spans="2:8" x14ac:dyDescent="0.3">
      <c r="B19" s="16" t="s">
        <v>8</v>
      </c>
      <c r="C19" s="3"/>
      <c r="D19" s="3"/>
      <c r="E19" s="3"/>
      <c r="F19" s="20"/>
      <c r="G19" s="20"/>
      <c r="H19" s="20"/>
    </row>
    <row r="20" spans="2:8" x14ac:dyDescent="0.3">
      <c r="B20" s="17" t="s">
        <v>9</v>
      </c>
      <c r="C20" s="3"/>
      <c r="D20" s="3"/>
      <c r="E20" s="3"/>
      <c r="F20" s="20"/>
      <c r="G20" s="20"/>
      <c r="H20" s="20"/>
    </row>
    <row r="21" spans="2:8" x14ac:dyDescent="0.3">
      <c r="B21" s="17" t="s">
        <v>10</v>
      </c>
      <c r="C21" s="3"/>
      <c r="D21" s="3"/>
      <c r="E21" s="3"/>
      <c r="F21" s="20"/>
      <c r="G21" s="20"/>
      <c r="H21" s="20"/>
    </row>
    <row r="22" spans="2:8" x14ac:dyDescent="0.3">
      <c r="B22" s="5" t="s">
        <v>11</v>
      </c>
      <c r="C22" s="3"/>
      <c r="D22" s="3"/>
      <c r="E22" s="4"/>
      <c r="F22" s="20"/>
      <c r="G22" s="20"/>
      <c r="H22" s="20"/>
    </row>
    <row r="23" spans="2:8" x14ac:dyDescent="0.3">
      <c r="B23" s="18" t="s">
        <v>12</v>
      </c>
      <c r="C23" s="3"/>
      <c r="D23" s="3"/>
      <c r="E23" s="4"/>
      <c r="F23" s="20"/>
      <c r="G23" s="20"/>
      <c r="H23" s="20"/>
    </row>
    <row r="24" spans="2:8" x14ac:dyDescent="0.3">
      <c r="B24" s="5" t="s">
        <v>13</v>
      </c>
      <c r="C24" s="3"/>
      <c r="D24" s="3"/>
      <c r="E24" s="4"/>
      <c r="F24" s="20"/>
      <c r="G24" s="20"/>
      <c r="H24" s="20"/>
    </row>
    <row r="25" spans="2:8" x14ac:dyDescent="0.3">
      <c r="B25" s="18" t="s">
        <v>14</v>
      </c>
      <c r="C25" s="3"/>
      <c r="D25" s="3"/>
      <c r="E25" s="4"/>
      <c r="F25" s="20"/>
      <c r="G25" s="20"/>
      <c r="H25" s="20"/>
    </row>
    <row r="26" spans="2:8" x14ac:dyDescent="0.3">
      <c r="B26" s="10" t="s">
        <v>6</v>
      </c>
      <c r="C26" s="3"/>
      <c r="D26" s="3"/>
      <c r="E26" s="4"/>
      <c r="F26" s="20"/>
      <c r="G26" s="20"/>
      <c r="H26" s="20"/>
    </row>
    <row r="28" spans="2:8" x14ac:dyDescent="0.3">
      <c r="B28" s="25"/>
      <c r="C28" s="25"/>
      <c r="D28" s="25"/>
      <c r="E28" s="25"/>
      <c r="F28" s="25"/>
      <c r="G28" s="25"/>
      <c r="H28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862A-B1C7-42CF-9762-03847D357322}">
  <dimension ref="A1:G466"/>
  <sheetViews>
    <sheetView showGridLines="0" topLeftCell="B1" zoomScaleNormal="100" workbookViewId="0">
      <selection activeCell="M33" sqref="M33"/>
    </sheetView>
  </sheetViews>
  <sheetFormatPr defaultRowHeight="14.4" x14ac:dyDescent="0.3"/>
  <cols>
    <col min="1" max="1" width="17.6640625" style="77" customWidth="1"/>
    <col min="2" max="2" width="44.88671875" style="78" customWidth="1"/>
    <col min="3" max="3" width="19.44140625" style="78" customWidth="1"/>
    <col min="4" max="4" width="20.5546875" style="78" customWidth="1"/>
    <col min="5" max="5" width="22.88671875" style="71" customWidth="1"/>
    <col min="6" max="6" width="19.77734375" style="71" customWidth="1"/>
    <col min="7" max="7" width="15.88671875" style="71" bestFit="1" customWidth="1"/>
    <col min="8" max="16384" width="8.88671875" style="71"/>
  </cols>
  <sheetData>
    <row r="1" spans="1:7" ht="21" customHeight="1" x14ac:dyDescent="0.3">
      <c r="A1" s="84" t="s">
        <v>121</v>
      </c>
      <c r="B1" s="84" t="s">
        <v>148</v>
      </c>
      <c r="C1" s="85" t="s">
        <v>146</v>
      </c>
      <c r="D1" s="85" t="s">
        <v>145</v>
      </c>
      <c r="E1" s="85" t="s">
        <v>147</v>
      </c>
      <c r="F1" s="85" t="s">
        <v>138</v>
      </c>
    </row>
    <row r="2" spans="1:7" s="47" customFormat="1" ht="9" customHeight="1" x14ac:dyDescent="0.25">
      <c r="A2" s="49">
        <v>1</v>
      </c>
      <c r="B2" s="49">
        <v>2</v>
      </c>
      <c r="C2" s="49">
        <v>3</v>
      </c>
      <c r="D2" s="49">
        <v>4</v>
      </c>
      <c r="E2" s="49">
        <v>5</v>
      </c>
      <c r="F2" s="49" t="s">
        <v>508</v>
      </c>
    </row>
    <row r="3" spans="1:7" s="79" customFormat="1" ht="20.399999999999999" customHeight="1" x14ac:dyDescent="0.3">
      <c r="A3" s="72"/>
      <c r="B3" s="72" t="s">
        <v>149</v>
      </c>
      <c r="C3" s="73">
        <v>2974789.45</v>
      </c>
      <c r="D3" s="73">
        <v>3398163</v>
      </c>
      <c r="E3" s="73">
        <v>3296987.04</v>
      </c>
      <c r="F3" s="73">
        <v>97.02</v>
      </c>
      <c r="G3" s="88"/>
    </row>
    <row r="4" spans="1:7" s="76" customFormat="1" ht="20.399999999999999" customHeight="1" x14ac:dyDescent="0.3">
      <c r="A4" s="74" t="s">
        <v>449</v>
      </c>
      <c r="B4" s="74" t="s">
        <v>150</v>
      </c>
      <c r="C4" s="75">
        <v>2974789.45</v>
      </c>
      <c r="D4" s="75">
        <v>3398163</v>
      </c>
      <c r="E4" s="75">
        <v>3296987.04</v>
      </c>
      <c r="F4" s="75">
        <v>97.02</v>
      </c>
    </row>
    <row r="5" spans="1:7" s="76" customFormat="1" ht="20.399999999999999" customHeight="1" x14ac:dyDescent="0.3">
      <c r="A5" s="74" t="s">
        <v>450</v>
      </c>
      <c r="B5" s="74" t="s">
        <v>151</v>
      </c>
      <c r="C5" s="75">
        <v>2974789.45</v>
      </c>
      <c r="D5" s="75">
        <v>3398163</v>
      </c>
      <c r="E5" s="75">
        <v>3296987.04</v>
      </c>
      <c r="F5" s="75">
        <v>97.02</v>
      </c>
    </row>
    <row r="6" spans="1:7" s="76" customFormat="1" ht="20.399999999999999" customHeight="1" x14ac:dyDescent="0.3">
      <c r="A6" s="74" t="s">
        <v>451</v>
      </c>
      <c r="B6" s="74" t="s">
        <v>452</v>
      </c>
      <c r="C6" s="75">
        <v>2974789.45</v>
      </c>
      <c r="D6" s="75">
        <v>3398163</v>
      </c>
      <c r="E6" s="75">
        <v>3296987.04</v>
      </c>
      <c r="F6" s="75">
        <v>97.02</v>
      </c>
    </row>
    <row r="7" spans="1:7" s="76" customFormat="1" ht="20.399999999999999" customHeight="1" x14ac:dyDescent="0.3">
      <c r="A7" s="74" t="s">
        <v>453</v>
      </c>
      <c r="B7" s="74" t="s">
        <v>454</v>
      </c>
      <c r="C7" s="75">
        <v>2974789.45</v>
      </c>
      <c r="D7" s="75">
        <v>3398163</v>
      </c>
      <c r="E7" s="75">
        <v>3296987.04</v>
      </c>
      <c r="F7" s="75">
        <v>97.02</v>
      </c>
    </row>
    <row r="8" spans="1:7" s="76" customFormat="1" ht="20.399999999999999" customHeight="1" x14ac:dyDescent="0.3">
      <c r="A8" s="74" t="s">
        <v>471</v>
      </c>
      <c r="B8" s="74" t="s">
        <v>472</v>
      </c>
      <c r="C8" s="75">
        <v>2152825.88</v>
      </c>
      <c r="D8" s="75">
        <v>2437795</v>
      </c>
      <c r="E8" s="75">
        <v>2400322.11</v>
      </c>
      <c r="F8" s="75">
        <v>98.46</v>
      </c>
    </row>
    <row r="9" spans="1:7" s="80" customFormat="1" ht="20.399999999999999" customHeight="1" x14ac:dyDescent="0.3">
      <c r="A9" s="86" t="s">
        <v>455</v>
      </c>
      <c r="B9" s="86" t="s">
        <v>152</v>
      </c>
      <c r="C9" s="87">
        <v>111000</v>
      </c>
      <c r="D9" s="87">
        <v>113000</v>
      </c>
      <c r="E9" s="87">
        <v>113000</v>
      </c>
      <c r="F9" s="87">
        <v>100</v>
      </c>
    </row>
    <row r="10" spans="1:7" s="76" customFormat="1" ht="20.399999999999999" customHeight="1" x14ac:dyDescent="0.3">
      <c r="A10" s="74" t="s">
        <v>456</v>
      </c>
      <c r="B10" s="74" t="s">
        <v>154</v>
      </c>
      <c r="C10" s="75">
        <v>111000</v>
      </c>
      <c r="D10" s="75">
        <v>113000</v>
      </c>
      <c r="E10" s="75">
        <v>113000</v>
      </c>
      <c r="F10" s="75">
        <v>100</v>
      </c>
    </row>
    <row r="11" spans="1:7" s="76" customFormat="1" ht="20.399999999999999" customHeight="1" x14ac:dyDescent="0.3">
      <c r="A11" s="74" t="s">
        <v>155</v>
      </c>
      <c r="B11" s="74" t="s">
        <v>156</v>
      </c>
      <c r="C11" s="75">
        <v>111000</v>
      </c>
      <c r="D11" s="75">
        <v>113000</v>
      </c>
      <c r="E11" s="75">
        <v>113000</v>
      </c>
      <c r="F11" s="75">
        <v>100</v>
      </c>
    </row>
    <row r="12" spans="1:7" s="76" customFormat="1" ht="20.399999999999999" customHeight="1" x14ac:dyDescent="0.3">
      <c r="A12" s="74" t="s">
        <v>157</v>
      </c>
      <c r="B12" s="74" t="s">
        <v>158</v>
      </c>
      <c r="C12" s="75">
        <v>110050</v>
      </c>
      <c r="D12" s="75">
        <v>112220</v>
      </c>
      <c r="E12" s="75">
        <v>112220</v>
      </c>
      <c r="F12" s="75">
        <v>100</v>
      </c>
    </row>
    <row r="13" spans="1:7" s="76" customFormat="1" ht="20.399999999999999" customHeight="1" x14ac:dyDescent="0.3">
      <c r="A13" s="74" t="s">
        <v>159</v>
      </c>
      <c r="B13" s="74" t="s">
        <v>160</v>
      </c>
      <c r="C13" s="75">
        <v>6743.62</v>
      </c>
      <c r="D13" s="75">
        <v>9942</v>
      </c>
      <c r="E13" s="75">
        <v>9865.52</v>
      </c>
      <c r="F13" s="75">
        <v>99.23</v>
      </c>
    </row>
    <row r="14" spans="1:7" s="76" customFormat="1" ht="20.399999999999999" customHeight="1" x14ac:dyDescent="0.3">
      <c r="A14" s="74" t="s">
        <v>161</v>
      </c>
      <c r="B14" s="74" t="s">
        <v>162</v>
      </c>
      <c r="C14" s="75">
        <v>5927.37</v>
      </c>
      <c r="D14" s="75">
        <v>8637</v>
      </c>
      <c r="E14" s="75">
        <v>8559.27</v>
      </c>
      <c r="F14" s="75">
        <v>99.1</v>
      </c>
    </row>
    <row r="15" spans="1:7" s="76" customFormat="1" ht="20.399999999999999" customHeight="1" x14ac:dyDescent="0.3">
      <c r="A15" s="74" t="s">
        <v>163</v>
      </c>
      <c r="B15" s="74" t="s">
        <v>164</v>
      </c>
      <c r="C15" s="75">
        <v>2650.7</v>
      </c>
      <c r="D15" s="75">
        <v>3624</v>
      </c>
      <c r="E15" s="75">
        <v>3567.04</v>
      </c>
      <c r="F15" s="75">
        <v>98.43</v>
      </c>
    </row>
    <row r="16" spans="1:7" s="76" customFormat="1" ht="20.399999999999999" customHeight="1" x14ac:dyDescent="0.3">
      <c r="A16" s="74" t="s">
        <v>165</v>
      </c>
      <c r="B16" s="74" t="s">
        <v>166</v>
      </c>
      <c r="C16" s="75">
        <v>1650.1</v>
      </c>
      <c r="D16" s="75">
        <v>2769</v>
      </c>
      <c r="E16" s="75">
        <v>2754.68</v>
      </c>
      <c r="F16" s="75">
        <v>99.48</v>
      </c>
    </row>
    <row r="17" spans="1:6" s="76" customFormat="1" ht="20.399999999999999" customHeight="1" x14ac:dyDescent="0.3">
      <c r="A17" s="74" t="s">
        <v>167</v>
      </c>
      <c r="B17" s="74" t="s">
        <v>168</v>
      </c>
      <c r="C17" s="75">
        <v>1626.57</v>
      </c>
      <c r="D17" s="75">
        <v>2244</v>
      </c>
      <c r="E17" s="75">
        <v>2237.5500000000002</v>
      </c>
      <c r="F17" s="75">
        <v>99.71</v>
      </c>
    </row>
    <row r="18" spans="1:6" s="76" customFormat="1" ht="20.399999999999999" customHeight="1" x14ac:dyDescent="0.3">
      <c r="A18" s="74" t="s">
        <v>169</v>
      </c>
      <c r="B18" s="74" t="s">
        <v>170</v>
      </c>
      <c r="C18" s="75">
        <v>816.25</v>
      </c>
      <c r="D18" s="75">
        <v>1305</v>
      </c>
      <c r="E18" s="75">
        <v>1306.25</v>
      </c>
      <c r="F18" s="75">
        <v>100.1</v>
      </c>
    </row>
    <row r="19" spans="1:6" s="76" customFormat="1" ht="20.399999999999999" customHeight="1" x14ac:dyDescent="0.3">
      <c r="A19" s="74" t="s">
        <v>171</v>
      </c>
      <c r="B19" s="74" t="s">
        <v>172</v>
      </c>
      <c r="C19" s="75">
        <v>816.25</v>
      </c>
      <c r="D19" s="75">
        <v>840</v>
      </c>
      <c r="E19" s="75">
        <v>840</v>
      </c>
      <c r="F19" s="75">
        <v>100</v>
      </c>
    </row>
    <row r="20" spans="1:6" s="76" customFormat="1" ht="20.399999999999999" customHeight="1" x14ac:dyDescent="0.3">
      <c r="A20" s="74" t="s">
        <v>173</v>
      </c>
      <c r="B20" s="74" t="s">
        <v>174</v>
      </c>
      <c r="C20" s="75"/>
      <c r="D20" s="75">
        <v>465</v>
      </c>
      <c r="E20" s="75">
        <v>466.25</v>
      </c>
      <c r="F20" s="75">
        <v>100.27</v>
      </c>
    </row>
    <row r="21" spans="1:6" s="76" customFormat="1" ht="20.399999999999999" customHeight="1" x14ac:dyDescent="0.3">
      <c r="A21" s="74" t="s">
        <v>175</v>
      </c>
      <c r="B21" s="74" t="s">
        <v>176</v>
      </c>
      <c r="C21" s="75">
        <v>30871.1</v>
      </c>
      <c r="D21" s="75">
        <v>35642</v>
      </c>
      <c r="E21" s="75">
        <v>35465.919999999998</v>
      </c>
      <c r="F21" s="75">
        <v>99.51</v>
      </c>
    </row>
    <row r="22" spans="1:6" s="76" customFormat="1" ht="20.399999999999999" customHeight="1" x14ac:dyDescent="0.3">
      <c r="A22" s="74" t="s">
        <v>177</v>
      </c>
      <c r="B22" s="74" t="s">
        <v>178</v>
      </c>
      <c r="C22" s="75">
        <v>15774.93</v>
      </c>
      <c r="D22" s="75">
        <v>18609</v>
      </c>
      <c r="E22" s="75">
        <v>18492.04</v>
      </c>
      <c r="F22" s="75">
        <v>99.37</v>
      </c>
    </row>
    <row r="23" spans="1:6" s="76" customFormat="1" ht="20.399999999999999" customHeight="1" x14ac:dyDescent="0.3">
      <c r="A23" s="74" t="s">
        <v>179</v>
      </c>
      <c r="B23" s="74" t="s">
        <v>180</v>
      </c>
      <c r="C23" s="75">
        <v>4543.8599999999997</v>
      </c>
      <c r="D23" s="75">
        <v>4782</v>
      </c>
      <c r="E23" s="75">
        <v>4737.58</v>
      </c>
      <c r="F23" s="75">
        <v>99.07</v>
      </c>
    </row>
    <row r="24" spans="1:6" s="76" customFormat="1" ht="20.399999999999999" customHeight="1" x14ac:dyDescent="0.3">
      <c r="A24" s="74" t="s">
        <v>181</v>
      </c>
      <c r="B24" s="74" t="s">
        <v>182</v>
      </c>
      <c r="C24" s="75">
        <v>1661.34</v>
      </c>
      <c r="D24" s="75">
        <v>1793</v>
      </c>
      <c r="E24" s="75">
        <v>1812.72</v>
      </c>
      <c r="F24" s="75">
        <v>101.1</v>
      </c>
    </row>
    <row r="25" spans="1:6" s="76" customFormat="1" ht="20.399999999999999" customHeight="1" x14ac:dyDescent="0.3">
      <c r="A25" s="74" t="s">
        <v>183</v>
      </c>
      <c r="B25" s="74" t="s">
        <v>184</v>
      </c>
      <c r="C25" s="75">
        <v>2010.63</v>
      </c>
      <c r="D25" s="75">
        <v>2080</v>
      </c>
      <c r="E25" s="75">
        <v>2039.07</v>
      </c>
      <c r="F25" s="75">
        <v>98.03</v>
      </c>
    </row>
    <row r="26" spans="1:6" s="76" customFormat="1" ht="20.399999999999999" customHeight="1" x14ac:dyDescent="0.3">
      <c r="A26" s="74" t="s">
        <v>185</v>
      </c>
      <c r="B26" s="74" t="s">
        <v>186</v>
      </c>
      <c r="C26" s="75">
        <v>5206.79</v>
      </c>
      <c r="D26" s="75">
        <v>7554</v>
      </c>
      <c r="E26" s="75">
        <v>7459.02</v>
      </c>
      <c r="F26" s="75">
        <v>98.74</v>
      </c>
    </row>
    <row r="27" spans="1:6" s="76" customFormat="1" ht="20.399999999999999" customHeight="1" x14ac:dyDescent="0.3">
      <c r="A27" s="74" t="s">
        <v>187</v>
      </c>
      <c r="B27" s="74" t="s">
        <v>188</v>
      </c>
      <c r="C27" s="75">
        <v>2352.31</v>
      </c>
      <c r="D27" s="75">
        <v>2400</v>
      </c>
      <c r="E27" s="75">
        <v>2443.65</v>
      </c>
      <c r="F27" s="75">
        <v>101.82</v>
      </c>
    </row>
    <row r="28" spans="1:6" s="76" customFormat="1" ht="20.399999999999999" customHeight="1" x14ac:dyDescent="0.3">
      <c r="A28" s="74" t="s">
        <v>189</v>
      </c>
      <c r="B28" s="74" t="s">
        <v>190</v>
      </c>
      <c r="C28" s="75">
        <v>11121.91</v>
      </c>
      <c r="D28" s="75">
        <v>12353</v>
      </c>
      <c r="E28" s="75">
        <v>12353.56</v>
      </c>
      <c r="F28" s="75">
        <v>100</v>
      </c>
    </row>
    <row r="29" spans="1:6" s="76" customFormat="1" ht="20.399999999999999" customHeight="1" x14ac:dyDescent="0.3">
      <c r="A29" s="74" t="s">
        <v>191</v>
      </c>
      <c r="B29" s="74" t="s">
        <v>192</v>
      </c>
      <c r="C29" s="75">
        <v>7272.5</v>
      </c>
      <c r="D29" s="75">
        <v>3414</v>
      </c>
      <c r="E29" s="75">
        <v>3414.5</v>
      </c>
      <c r="F29" s="75">
        <v>100.01</v>
      </c>
    </row>
    <row r="30" spans="1:6" s="76" customFormat="1" ht="20.399999999999999" customHeight="1" x14ac:dyDescent="0.3">
      <c r="A30" s="74" t="s">
        <v>193</v>
      </c>
      <c r="B30" s="74" t="s">
        <v>194</v>
      </c>
      <c r="C30" s="75">
        <v>28.6</v>
      </c>
      <c r="D30" s="75"/>
      <c r="E30" s="75"/>
      <c r="F30" s="75"/>
    </row>
    <row r="31" spans="1:6" s="76" customFormat="1" ht="20.399999999999999" customHeight="1" x14ac:dyDescent="0.3">
      <c r="A31" s="74" t="s">
        <v>195</v>
      </c>
      <c r="B31" s="74" t="s">
        <v>196</v>
      </c>
      <c r="C31" s="75">
        <v>3820.81</v>
      </c>
      <c r="D31" s="75">
        <v>8939</v>
      </c>
      <c r="E31" s="75">
        <v>8939.06</v>
      </c>
      <c r="F31" s="75">
        <v>100</v>
      </c>
    </row>
    <row r="32" spans="1:6" s="76" customFormat="1" ht="20.399999999999999" customHeight="1" x14ac:dyDescent="0.3">
      <c r="A32" s="74" t="s">
        <v>197</v>
      </c>
      <c r="B32" s="74" t="s">
        <v>198</v>
      </c>
      <c r="C32" s="75">
        <v>2576.9699999999998</v>
      </c>
      <c r="D32" s="75">
        <v>4221</v>
      </c>
      <c r="E32" s="75">
        <v>4002.09</v>
      </c>
      <c r="F32" s="75">
        <v>94.81</v>
      </c>
    </row>
    <row r="33" spans="1:6" s="76" customFormat="1" ht="20.399999999999999" customHeight="1" x14ac:dyDescent="0.3">
      <c r="A33" s="74" t="s">
        <v>199</v>
      </c>
      <c r="B33" s="74" t="s">
        <v>200</v>
      </c>
      <c r="C33" s="75">
        <v>241.81</v>
      </c>
      <c r="D33" s="75">
        <v>1065</v>
      </c>
      <c r="E33" s="75">
        <v>1057.3499999999999</v>
      </c>
      <c r="F33" s="75">
        <v>99.28</v>
      </c>
    </row>
    <row r="34" spans="1:6" s="76" customFormat="1" ht="20.399999999999999" customHeight="1" x14ac:dyDescent="0.3">
      <c r="A34" s="74" t="s">
        <v>201</v>
      </c>
      <c r="B34" s="74" t="s">
        <v>202</v>
      </c>
      <c r="C34" s="75">
        <v>408.11</v>
      </c>
      <c r="D34" s="75">
        <v>1165</v>
      </c>
      <c r="E34" s="75">
        <v>997.79</v>
      </c>
      <c r="F34" s="75">
        <v>85.65</v>
      </c>
    </row>
    <row r="35" spans="1:6" s="76" customFormat="1" ht="20.399999999999999" customHeight="1" x14ac:dyDescent="0.3">
      <c r="A35" s="74" t="s">
        <v>203</v>
      </c>
      <c r="B35" s="74" t="s">
        <v>204</v>
      </c>
      <c r="C35" s="75">
        <v>1927.05</v>
      </c>
      <c r="D35" s="75">
        <v>1991</v>
      </c>
      <c r="E35" s="75">
        <v>1946.95</v>
      </c>
      <c r="F35" s="75">
        <v>97.79</v>
      </c>
    </row>
    <row r="36" spans="1:6" s="76" customFormat="1" ht="20.399999999999999" customHeight="1" x14ac:dyDescent="0.3">
      <c r="A36" s="74" t="s">
        <v>205</v>
      </c>
      <c r="B36" s="74" t="s">
        <v>206</v>
      </c>
      <c r="C36" s="75">
        <v>206.54</v>
      </c>
      <c r="D36" s="75">
        <v>160</v>
      </c>
      <c r="E36" s="75">
        <v>328.4</v>
      </c>
      <c r="F36" s="75">
        <v>205.25</v>
      </c>
    </row>
    <row r="37" spans="1:6" s="76" customFormat="1" ht="20.399999999999999" customHeight="1" x14ac:dyDescent="0.3">
      <c r="A37" s="74" t="s">
        <v>207</v>
      </c>
      <c r="B37" s="74" t="s">
        <v>208</v>
      </c>
      <c r="C37" s="75">
        <v>206.54</v>
      </c>
      <c r="D37" s="75">
        <v>160</v>
      </c>
      <c r="E37" s="75">
        <v>328.4</v>
      </c>
      <c r="F37" s="75">
        <v>205.25</v>
      </c>
    </row>
    <row r="38" spans="1:6" s="76" customFormat="1" ht="20.399999999999999" customHeight="1" x14ac:dyDescent="0.3">
      <c r="A38" s="74" t="s">
        <v>209</v>
      </c>
      <c r="B38" s="74" t="s">
        <v>210</v>
      </c>
      <c r="C38" s="75">
        <v>1190.75</v>
      </c>
      <c r="D38" s="75">
        <v>299</v>
      </c>
      <c r="E38" s="75">
        <v>289.83</v>
      </c>
      <c r="F38" s="75">
        <v>96.93</v>
      </c>
    </row>
    <row r="39" spans="1:6" s="76" customFormat="1" ht="20.399999999999999" customHeight="1" x14ac:dyDescent="0.3">
      <c r="A39" s="74" t="s">
        <v>211</v>
      </c>
      <c r="B39" s="74" t="s">
        <v>210</v>
      </c>
      <c r="C39" s="75">
        <v>1190.75</v>
      </c>
      <c r="D39" s="75">
        <v>299</v>
      </c>
      <c r="E39" s="75">
        <v>289.83</v>
      </c>
      <c r="F39" s="75">
        <v>96.93</v>
      </c>
    </row>
    <row r="40" spans="1:6" s="76" customFormat="1" ht="20.399999999999999" customHeight="1" x14ac:dyDescent="0.3">
      <c r="A40" s="74" t="s">
        <v>212</v>
      </c>
      <c r="B40" s="74" t="s">
        <v>213</v>
      </c>
      <c r="C40" s="75">
        <v>65293.15</v>
      </c>
      <c r="D40" s="75">
        <v>58964</v>
      </c>
      <c r="E40" s="75">
        <v>59649.42</v>
      </c>
      <c r="F40" s="75">
        <v>101.16</v>
      </c>
    </row>
    <row r="41" spans="1:6" s="76" customFormat="1" ht="20.399999999999999" customHeight="1" x14ac:dyDescent="0.3">
      <c r="A41" s="74" t="s">
        <v>214</v>
      </c>
      <c r="B41" s="74" t="s">
        <v>215</v>
      </c>
      <c r="C41" s="75">
        <v>2990.85</v>
      </c>
      <c r="D41" s="75">
        <v>3431</v>
      </c>
      <c r="E41" s="75">
        <v>3346.32</v>
      </c>
      <c r="F41" s="75">
        <v>97.53</v>
      </c>
    </row>
    <row r="42" spans="1:6" s="76" customFormat="1" ht="20.399999999999999" customHeight="1" x14ac:dyDescent="0.3">
      <c r="A42" s="74" t="s">
        <v>216</v>
      </c>
      <c r="B42" s="74" t="s">
        <v>217</v>
      </c>
      <c r="C42" s="75">
        <v>2569.6999999999998</v>
      </c>
      <c r="D42" s="75">
        <v>2644</v>
      </c>
      <c r="E42" s="75">
        <v>2619.58</v>
      </c>
      <c r="F42" s="75">
        <v>99.08</v>
      </c>
    </row>
    <row r="43" spans="1:6" s="76" customFormat="1" ht="20.399999999999999" customHeight="1" x14ac:dyDescent="0.3">
      <c r="A43" s="74" t="s">
        <v>218</v>
      </c>
      <c r="B43" s="74" t="s">
        <v>219</v>
      </c>
      <c r="C43" s="75">
        <v>301.14999999999998</v>
      </c>
      <c r="D43" s="75">
        <v>340</v>
      </c>
      <c r="E43" s="75">
        <v>279.74</v>
      </c>
      <c r="F43" s="75">
        <v>82.28</v>
      </c>
    </row>
    <row r="44" spans="1:6" s="76" customFormat="1" ht="20.399999999999999" customHeight="1" x14ac:dyDescent="0.3">
      <c r="A44" s="74" t="s">
        <v>220</v>
      </c>
      <c r="B44" s="74" t="s">
        <v>221</v>
      </c>
      <c r="C44" s="75">
        <v>120</v>
      </c>
      <c r="D44" s="75">
        <v>447</v>
      </c>
      <c r="E44" s="75">
        <v>447</v>
      </c>
      <c r="F44" s="75">
        <v>100</v>
      </c>
    </row>
    <row r="45" spans="1:6" s="76" customFormat="1" ht="20.399999999999999" customHeight="1" x14ac:dyDescent="0.3">
      <c r="A45" s="74" t="s">
        <v>222</v>
      </c>
      <c r="B45" s="74" t="s">
        <v>223</v>
      </c>
      <c r="C45" s="75">
        <v>25731.52</v>
      </c>
      <c r="D45" s="75">
        <v>18172</v>
      </c>
      <c r="E45" s="75">
        <v>19537.45</v>
      </c>
      <c r="F45" s="75">
        <v>107.51</v>
      </c>
    </row>
    <row r="46" spans="1:6" s="76" customFormat="1" ht="20.399999999999999" customHeight="1" x14ac:dyDescent="0.3">
      <c r="A46" s="74" t="s">
        <v>224</v>
      </c>
      <c r="B46" s="74" t="s">
        <v>225</v>
      </c>
      <c r="C46" s="75">
        <v>20008.72</v>
      </c>
      <c r="D46" s="75">
        <v>6720</v>
      </c>
      <c r="E46" s="75">
        <v>6720</v>
      </c>
      <c r="F46" s="75">
        <v>100</v>
      </c>
    </row>
    <row r="47" spans="1:6" s="76" customFormat="1" ht="20.399999999999999" customHeight="1" x14ac:dyDescent="0.3">
      <c r="A47" s="74" t="s">
        <v>226</v>
      </c>
      <c r="B47" s="74" t="s">
        <v>227</v>
      </c>
      <c r="C47" s="75">
        <v>3536.3</v>
      </c>
      <c r="D47" s="75">
        <v>7326</v>
      </c>
      <c r="E47" s="75">
        <v>9354.2000000000007</v>
      </c>
      <c r="F47" s="75">
        <v>127.68</v>
      </c>
    </row>
    <row r="48" spans="1:6" s="76" customFormat="1" ht="20.399999999999999" customHeight="1" x14ac:dyDescent="0.3">
      <c r="A48" s="74" t="s">
        <v>228</v>
      </c>
      <c r="B48" s="74" t="s">
        <v>229</v>
      </c>
      <c r="C48" s="75">
        <v>2186.5</v>
      </c>
      <c r="D48" s="75">
        <v>4126</v>
      </c>
      <c r="E48" s="75">
        <v>3463.25</v>
      </c>
      <c r="F48" s="75">
        <v>83.94</v>
      </c>
    </row>
    <row r="49" spans="1:6" s="76" customFormat="1" ht="20.399999999999999" customHeight="1" x14ac:dyDescent="0.3">
      <c r="A49" s="74" t="s">
        <v>230</v>
      </c>
      <c r="B49" s="74" t="s">
        <v>231</v>
      </c>
      <c r="C49" s="75">
        <v>15804.25</v>
      </c>
      <c r="D49" s="75">
        <v>19188</v>
      </c>
      <c r="E49" s="75">
        <v>18576.599999999999</v>
      </c>
      <c r="F49" s="75">
        <v>96.81</v>
      </c>
    </row>
    <row r="50" spans="1:6" s="76" customFormat="1" ht="20.399999999999999" customHeight="1" x14ac:dyDescent="0.3">
      <c r="A50" s="74" t="s">
        <v>232</v>
      </c>
      <c r="B50" s="74" t="s">
        <v>233</v>
      </c>
      <c r="C50" s="75">
        <v>4498.3599999999997</v>
      </c>
      <c r="D50" s="75">
        <v>5746</v>
      </c>
      <c r="E50" s="75">
        <v>4971.49</v>
      </c>
      <c r="F50" s="75">
        <v>86.52</v>
      </c>
    </row>
    <row r="51" spans="1:6" s="76" customFormat="1" ht="20.399999999999999" customHeight="1" x14ac:dyDescent="0.3">
      <c r="A51" s="74" t="s">
        <v>234</v>
      </c>
      <c r="B51" s="74" t="s">
        <v>235</v>
      </c>
      <c r="C51" s="75">
        <v>3581.08</v>
      </c>
      <c r="D51" s="75">
        <v>5502</v>
      </c>
      <c r="E51" s="75">
        <v>5230.3</v>
      </c>
      <c r="F51" s="75">
        <v>95.06</v>
      </c>
    </row>
    <row r="52" spans="1:6" s="76" customFormat="1" ht="20.399999999999999" customHeight="1" x14ac:dyDescent="0.3">
      <c r="A52" s="74" t="s">
        <v>236</v>
      </c>
      <c r="B52" s="74" t="s">
        <v>237</v>
      </c>
      <c r="C52" s="75"/>
      <c r="D52" s="75">
        <v>650</v>
      </c>
      <c r="E52" s="75">
        <v>650</v>
      </c>
      <c r="F52" s="75">
        <v>100</v>
      </c>
    </row>
    <row r="53" spans="1:6" s="76" customFormat="1" ht="20.399999999999999" customHeight="1" x14ac:dyDescent="0.3">
      <c r="A53" s="74" t="s">
        <v>238</v>
      </c>
      <c r="B53" s="74" t="s">
        <v>239</v>
      </c>
      <c r="C53" s="75">
        <v>4114.4799999999996</v>
      </c>
      <c r="D53" s="75">
        <v>3690</v>
      </c>
      <c r="E53" s="75">
        <v>4114.49</v>
      </c>
      <c r="F53" s="75">
        <v>111.5</v>
      </c>
    </row>
    <row r="54" spans="1:6" s="76" customFormat="1" ht="20.399999999999999" customHeight="1" x14ac:dyDescent="0.3">
      <c r="A54" s="74" t="s">
        <v>240</v>
      </c>
      <c r="B54" s="74" t="s">
        <v>241</v>
      </c>
      <c r="C54" s="75">
        <v>3610.33</v>
      </c>
      <c r="D54" s="75">
        <v>3600</v>
      </c>
      <c r="E54" s="75">
        <v>3610.32</v>
      </c>
      <c r="F54" s="75">
        <v>100.29</v>
      </c>
    </row>
    <row r="55" spans="1:6" s="76" customFormat="1" ht="20.399999999999999" customHeight="1" x14ac:dyDescent="0.3">
      <c r="A55" s="74" t="s">
        <v>242</v>
      </c>
      <c r="B55" s="74" t="s">
        <v>243</v>
      </c>
      <c r="C55" s="75">
        <v>5859.32</v>
      </c>
      <c r="D55" s="75">
        <v>7300</v>
      </c>
      <c r="E55" s="75">
        <v>7100</v>
      </c>
      <c r="F55" s="75">
        <v>97.26</v>
      </c>
    </row>
    <row r="56" spans="1:6" s="76" customFormat="1" ht="20.399999999999999" customHeight="1" x14ac:dyDescent="0.3">
      <c r="A56" s="74" t="s">
        <v>244</v>
      </c>
      <c r="B56" s="74" t="s">
        <v>245</v>
      </c>
      <c r="C56" s="75">
        <v>5018.6099999999997</v>
      </c>
      <c r="D56" s="75">
        <v>7200</v>
      </c>
      <c r="E56" s="75">
        <v>7000</v>
      </c>
      <c r="F56" s="75">
        <v>97.22</v>
      </c>
    </row>
    <row r="57" spans="1:6" s="76" customFormat="1" ht="20.399999999999999" customHeight="1" x14ac:dyDescent="0.3">
      <c r="A57" s="74" t="s">
        <v>246</v>
      </c>
      <c r="B57" s="74" t="s">
        <v>247</v>
      </c>
      <c r="C57" s="75">
        <v>515.71</v>
      </c>
      <c r="D57" s="75"/>
      <c r="E57" s="75"/>
      <c r="F57" s="75"/>
    </row>
    <row r="58" spans="1:6" s="76" customFormat="1" ht="20.399999999999999" customHeight="1" x14ac:dyDescent="0.3">
      <c r="A58" s="74" t="s">
        <v>248</v>
      </c>
      <c r="B58" s="74" t="s">
        <v>249</v>
      </c>
      <c r="C58" s="75">
        <v>325</v>
      </c>
      <c r="D58" s="75">
        <v>100</v>
      </c>
      <c r="E58" s="75">
        <v>100</v>
      </c>
      <c r="F58" s="75">
        <v>100</v>
      </c>
    </row>
    <row r="59" spans="1:6" s="76" customFormat="1" ht="20.399999999999999" customHeight="1" x14ac:dyDescent="0.3">
      <c r="A59" s="74" t="s">
        <v>250</v>
      </c>
      <c r="B59" s="74" t="s">
        <v>251</v>
      </c>
      <c r="C59" s="75">
        <v>7741.91</v>
      </c>
      <c r="D59" s="75">
        <v>3096</v>
      </c>
      <c r="E59" s="75">
        <v>3187.08</v>
      </c>
      <c r="F59" s="75">
        <v>102.94</v>
      </c>
    </row>
    <row r="60" spans="1:6" s="76" customFormat="1" ht="20.399999999999999" customHeight="1" x14ac:dyDescent="0.3">
      <c r="A60" s="74" t="s">
        <v>252</v>
      </c>
      <c r="B60" s="74" t="s">
        <v>253</v>
      </c>
      <c r="C60" s="75"/>
      <c r="D60" s="75"/>
      <c r="E60" s="75">
        <v>91.63</v>
      </c>
      <c r="F60" s="75"/>
    </row>
    <row r="61" spans="1:6" s="76" customFormat="1" ht="20.399999999999999" customHeight="1" x14ac:dyDescent="0.3">
      <c r="A61" s="74" t="s">
        <v>254</v>
      </c>
      <c r="B61" s="74" t="s">
        <v>255</v>
      </c>
      <c r="C61" s="75">
        <v>4755.71</v>
      </c>
      <c r="D61" s="75"/>
      <c r="E61" s="75"/>
      <c r="F61" s="75"/>
    </row>
    <row r="62" spans="1:6" s="76" customFormat="1" ht="20.399999999999999" customHeight="1" x14ac:dyDescent="0.3">
      <c r="A62" s="74" t="s">
        <v>256</v>
      </c>
      <c r="B62" s="74" t="s">
        <v>257</v>
      </c>
      <c r="C62" s="75">
        <v>2986.2</v>
      </c>
      <c r="D62" s="75">
        <v>3096</v>
      </c>
      <c r="E62" s="75">
        <v>3095.45</v>
      </c>
      <c r="F62" s="75">
        <v>99.98</v>
      </c>
    </row>
    <row r="63" spans="1:6" s="76" customFormat="1" ht="20.399999999999999" customHeight="1" x14ac:dyDescent="0.3">
      <c r="A63" s="74" t="s">
        <v>258</v>
      </c>
      <c r="B63" s="74" t="s">
        <v>259</v>
      </c>
      <c r="C63" s="75">
        <v>4518.1099999999997</v>
      </c>
      <c r="D63" s="75">
        <v>5226</v>
      </c>
      <c r="E63" s="75">
        <v>5353.98</v>
      </c>
      <c r="F63" s="75">
        <v>102.45</v>
      </c>
    </row>
    <row r="64" spans="1:6" s="76" customFormat="1" ht="20.399999999999999" customHeight="1" x14ac:dyDescent="0.3">
      <c r="A64" s="74" t="s">
        <v>260</v>
      </c>
      <c r="B64" s="74" t="s">
        <v>261</v>
      </c>
      <c r="C64" s="75">
        <v>4122.74</v>
      </c>
      <c r="D64" s="75">
        <v>4828</v>
      </c>
      <c r="E64" s="75">
        <v>4951.8999999999996</v>
      </c>
      <c r="F64" s="75">
        <v>102.57</v>
      </c>
    </row>
    <row r="65" spans="1:6" s="76" customFormat="1" ht="20.399999999999999" customHeight="1" x14ac:dyDescent="0.3">
      <c r="A65" s="74" t="s">
        <v>262</v>
      </c>
      <c r="B65" s="74" t="s">
        <v>263</v>
      </c>
      <c r="C65" s="75">
        <v>395.37</v>
      </c>
      <c r="D65" s="75">
        <v>398</v>
      </c>
      <c r="E65" s="75">
        <v>402.08</v>
      </c>
      <c r="F65" s="75">
        <v>101.03</v>
      </c>
    </row>
    <row r="66" spans="1:6" s="76" customFormat="1" ht="20.399999999999999" customHeight="1" x14ac:dyDescent="0.3">
      <c r="A66" s="74" t="s">
        <v>264</v>
      </c>
      <c r="B66" s="74" t="s">
        <v>265</v>
      </c>
      <c r="C66" s="75">
        <v>2647.19</v>
      </c>
      <c r="D66" s="75">
        <v>2551</v>
      </c>
      <c r="E66" s="75">
        <v>2547.9899999999998</v>
      </c>
      <c r="F66" s="75">
        <v>99.88</v>
      </c>
    </row>
    <row r="67" spans="1:6" s="76" customFormat="1" ht="20.399999999999999" customHeight="1" x14ac:dyDescent="0.3">
      <c r="A67" s="74" t="s">
        <v>266</v>
      </c>
      <c r="B67" s="74" t="s">
        <v>267</v>
      </c>
      <c r="C67" s="75">
        <v>1184.69</v>
      </c>
      <c r="D67" s="75">
        <v>1350</v>
      </c>
      <c r="E67" s="75">
        <v>1345</v>
      </c>
      <c r="F67" s="75">
        <v>99.63</v>
      </c>
    </row>
    <row r="68" spans="1:6" s="76" customFormat="1" ht="20.399999999999999" customHeight="1" x14ac:dyDescent="0.3">
      <c r="A68" s="74" t="s">
        <v>268</v>
      </c>
      <c r="B68" s="74" t="s">
        <v>269</v>
      </c>
      <c r="C68" s="75"/>
      <c r="D68" s="75">
        <v>860</v>
      </c>
      <c r="E68" s="75">
        <v>852.99</v>
      </c>
      <c r="F68" s="75">
        <v>99.18</v>
      </c>
    </row>
    <row r="69" spans="1:6" s="76" customFormat="1" ht="20.399999999999999" customHeight="1" x14ac:dyDescent="0.3">
      <c r="A69" s="74" t="s">
        <v>270</v>
      </c>
      <c r="B69" s="74" t="s">
        <v>271</v>
      </c>
      <c r="C69" s="75">
        <v>562.5</v>
      </c>
      <c r="D69" s="75"/>
      <c r="E69" s="75"/>
      <c r="F69" s="75"/>
    </row>
    <row r="70" spans="1:6" s="76" customFormat="1" ht="20.399999999999999" customHeight="1" x14ac:dyDescent="0.3">
      <c r="A70" s="74" t="s">
        <v>272</v>
      </c>
      <c r="B70" s="74" t="s">
        <v>273</v>
      </c>
      <c r="C70" s="75">
        <v>100</v>
      </c>
      <c r="D70" s="75"/>
      <c r="E70" s="75"/>
      <c r="F70" s="75"/>
    </row>
    <row r="71" spans="1:6" s="76" customFormat="1" ht="20.399999999999999" customHeight="1" x14ac:dyDescent="0.3">
      <c r="A71" s="74" t="s">
        <v>274</v>
      </c>
      <c r="B71" s="74" t="s">
        <v>275</v>
      </c>
      <c r="C71" s="75">
        <v>800</v>
      </c>
      <c r="D71" s="75">
        <v>341</v>
      </c>
      <c r="E71" s="75">
        <v>350</v>
      </c>
      <c r="F71" s="75">
        <v>102.64</v>
      </c>
    </row>
    <row r="72" spans="1:6" s="76" customFormat="1" ht="20.399999999999999" customHeight="1" x14ac:dyDescent="0.3">
      <c r="A72" s="74" t="s">
        <v>276</v>
      </c>
      <c r="B72" s="74" t="s">
        <v>277</v>
      </c>
      <c r="C72" s="75">
        <v>7142.13</v>
      </c>
      <c r="D72" s="75">
        <v>7672</v>
      </c>
      <c r="E72" s="75">
        <v>7239.14</v>
      </c>
      <c r="F72" s="75">
        <v>94.36</v>
      </c>
    </row>
    <row r="73" spans="1:6" s="76" customFormat="1" ht="20.399999999999999" customHeight="1" x14ac:dyDescent="0.3">
      <c r="A73" s="74" t="s">
        <v>278</v>
      </c>
      <c r="B73" s="74" t="s">
        <v>279</v>
      </c>
      <c r="C73" s="75">
        <v>3847.03</v>
      </c>
      <c r="D73" s="75">
        <v>3847</v>
      </c>
      <c r="E73" s="75">
        <v>3847.03</v>
      </c>
      <c r="F73" s="75">
        <v>100</v>
      </c>
    </row>
    <row r="74" spans="1:6" s="76" customFormat="1" ht="20.399999999999999" customHeight="1" x14ac:dyDescent="0.3">
      <c r="A74" s="74" t="s">
        <v>280</v>
      </c>
      <c r="B74" s="74" t="s">
        <v>281</v>
      </c>
      <c r="C74" s="75">
        <v>3847.03</v>
      </c>
      <c r="D74" s="75">
        <v>3847</v>
      </c>
      <c r="E74" s="75">
        <v>3847.03</v>
      </c>
      <c r="F74" s="75">
        <v>100</v>
      </c>
    </row>
    <row r="75" spans="1:6" s="76" customFormat="1" ht="20.399999999999999" customHeight="1" x14ac:dyDescent="0.3">
      <c r="A75" s="74" t="s">
        <v>282</v>
      </c>
      <c r="B75" s="74" t="s">
        <v>283</v>
      </c>
      <c r="C75" s="75">
        <v>1601.91</v>
      </c>
      <c r="D75" s="75">
        <v>1500</v>
      </c>
      <c r="E75" s="75">
        <v>1191.1400000000001</v>
      </c>
      <c r="F75" s="75">
        <v>79.41</v>
      </c>
    </row>
    <row r="76" spans="1:6" s="76" customFormat="1" ht="20.399999999999999" customHeight="1" x14ac:dyDescent="0.3">
      <c r="A76" s="74" t="s">
        <v>284</v>
      </c>
      <c r="B76" s="74" t="s">
        <v>283</v>
      </c>
      <c r="C76" s="75">
        <v>1601.91</v>
      </c>
      <c r="D76" s="75">
        <v>1500</v>
      </c>
      <c r="E76" s="75">
        <v>1191.1400000000001</v>
      </c>
      <c r="F76" s="75">
        <v>79.41</v>
      </c>
    </row>
    <row r="77" spans="1:6" s="76" customFormat="1" ht="20.399999999999999" customHeight="1" x14ac:dyDescent="0.3">
      <c r="A77" s="74" t="s">
        <v>285</v>
      </c>
      <c r="B77" s="74" t="s">
        <v>286</v>
      </c>
      <c r="C77" s="75">
        <v>163.09</v>
      </c>
      <c r="D77" s="75">
        <v>195</v>
      </c>
      <c r="E77" s="75">
        <v>195</v>
      </c>
      <c r="F77" s="75">
        <v>100</v>
      </c>
    </row>
    <row r="78" spans="1:6" s="76" customFormat="1" ht="20.399999999999999" customHeight="1" x14ac:dyDescent="0.3">
      <c r="A78" s="74" t="s">
        <v>287</v>
      </c>
      <c r="B78" s="74" t="s">
        <v>288</v>
      </c>
      <c r="C78" s="75">
        <v>163.09</v>
      </c>
      <c r="D78" s="75">
        <v>195</v>
      </c>
      <c r="E78" s="75">
        <v>195</v>
      </c>
      <c r="F78" s="75">
        <v>100</v>
      </c>
    </row>
    <row r="79" spans="1:6" s="76" customFormat="1" ht="20.399999999999999" customHeight="1" x14ac:dyDescent="0.3">
      <c r="A79" s="74" t="s">
        <v>289</v>
      </c>
      <c r="B79" s="74" t="s">
        <v>290</v>
      </c>
      <c r="C79" s="75">
        <v>321.33</v>
      </c>
      <c r="D79" s="75">
        <v>750</v>
      </c>
      <c r="E79" s="75">
        <v>759.24</v>
      </c>
      <c r="F79" s="75">
        <v>101.23</v>
      </c>
    </row>
    <row r="80" spans="1:6" s="76" customFormat="1" ht="20.399999999999999" customHeight="1" x14ac:dyDescent="0.3">
      <c r="A80" s="74" t="s">
        <v>291</v>
      </c>
      <c r="B80" s="74" t="s">
        <v>292</v>
      </c>
      <c r="C80" s="75">
        <v>33.18</v>
      </c>
      <c r="D80" s="75">
        <v>312</v>
      </c>
      <c r="E80" s="75">
        <v>311.89999999999998</v>
      </c>
      <c r="F80" s="75">
        <v>99.97</v>
      </c>
    </row>
    <row r="81" spans="1:6" s="76" customFormat="1" ht="20.399999999999999" customHeight="1" x14ac:dyDescent="0.3">
      <c r="A81" s="74" t="s">
        <v>293</v>
      </c>
      <c r="B81" s="74" t="s">
        <v>294</v>
      </c>
      <c r="C81" s="75">
        <v>288.14999999999998</v>
      </c>
      <c r="D81" s="75">
        <v>438</v>
      </c>
      <c r="E81" s="75">
        <v>447.34</v>
      </c>
      <c r="F81" s="75">
        <v>102.13</v>
      </c>
    </row>
    <row r="82" spans="1:6" s="76" customFormat="1" ht="20.399999999999999" customHeight="1" x14ac:dyDescent="0.3">
      <c r="A82" s="74" t="s">
        <v>295</v>
      </c>
      <c r="B82" s="74" t="s">
        <v>277</v>
      </c>
      <c r="C82" s="75">
        <v>1208.77</v>
      </c>
      <c r="D82" s="75">
        <v>1380</v>
      </c>
      <c r="E82" s="75">
        <v>1246.73</v>
      </c>
      <c r="F82" s="75">
        <v>90.34</v>
      </c>
    </row>
    <row r="83" spans="1:6" s="76" customFormat="1" ht="20.399999999999999" customHeight="1" x14ac:dyDescent="0.3">
      <c r="A83" s="74" t="s">
        <v>296</v>
      </c>
      <c r="B83" s="74" t="s">
        <v>277</v>
      </c>
      <c r="C83" s="75">
        <v>1208.77</v>
      </c>
      <c r="D83" s="75">
        <v>1380</v>
      </c>
      <c r="E83" s="75">
        <v>1246.73</v>
      </c>
      <c r="F83" s="75">
        <v>90.34</v>
      </c>
    </row>
    <row r="84" spans="1:6" s="76" customFormat="1" ht="20.399999999999999" customHeight="1" x14ac:dyDescent="0.3">
      <c r="A84" s="74" t="s">
        <v>297</v>
      </c>
      <c r="B84" s="74" t="s">
        <v>298</v>
      </c>
      <c r="C84" s="75">
        <v>950</v>
      </c>
      <c r="D84" s="75">
        <v>780</v>
      </c>
      <c r="E84" s="75">
        <v>780</v>
      </c>
      <c r="F84" s="75">
        <v>100</v>
      </c>
    </row>
    <row r="85" spans="1:6" s="76" customFormat="1" ht="20.399999999999999" customHeight="1" x14ac:dyDescent="0.3">
      <c r="A85" s="74" t="s">
        <v>299</v>
      </c>
      <c r="B85" s="74" t="s">
        <v>300</v>
      </c>
      <c r="C85" s="75">
        <v>950</v>
      </c>
      <c r="D85" s="75">
        <v>780</v>
      </c>
      <c r="E85" s="75">
        <v>780</v>
      </c>
      <c r="F85" s="75">
        <v>100</v>
      </c>
    </row>
    <row r="86" spans="1:6" s="76" customFormat="1" ht="20.399999999999999" customHeight="1" x14ac:dyDescent="0.3">
      <c r="A86" s="74" t="s">
        <v>301</v>
      </c>
      <c r="B86" s="74" t="s">
        <v>302</v>
      </c>
      <c r="C86" s="75">
        <v>902.41</v>
      </c>
      <c r="D86" s="75">
        <v>730</v>
      </c>
      <c r="E86" s="75">
        <v>733.4</v>
      </c>
      <c r="F86" s="75">
        <v>100.47</v>
      </c>
    </row>
    <row r="87" spans="1:6" s="76" customFormat="1" ht="20.399999999999999" customHeight="1" x14ac:dyDescent="0.3">
      <c r="A87" s="74" t="s">
        <v>303</v>
      </c>
      <c r="B87" s="74" t="s">
        <v>304</v>
      </c>
      <c r="C87" s="75">
        <v>902.41</v>
      </c>
      <c r="D87" s="75">
        <v>730</v>
      </c>
      <c r="E87" s="75">
        <v>733.4</v>
      </c>
      <c r="F87" s="75">
        <v>100.47</v>
      </c>
    </row>
    <row r="88" spans="1:6" s="76" customFormat="1" ht="20.399999999999999" customHeight="1" x14ac:dyDescent="0.3">
      <c r="A88" s="74" t="s">
        <v>305</v>
      </c>
      <c r="B88" s="74" t="s">
        <v>306</v>
      </c>
      <c r="C88" s="75">
        <v>47.59</v>
      </c>
      <c r="D88" s="75">
        <v>50</v>
      </c>
      <c r="E88" s="75">
        <v>46.6</v>
      </c>
      <c r="F88" s="75">
        <v>93.2</v>
      </c>
    </row>
    <row r="89" spans="1:6" s="76" customFormat="1" ht="20.399999999999999" customHeight="1" x14ac:dyDescent="0.3">
      <c r="A89" s="74" t="s">
        <v>307</v>
      </c>
      <c r="B89" s="74" t="s">
        <v>308</v>
      </c>
      <c r="C89" s="75">
        <v>47.59</v>
      </c>
      <c r="D89" s="75">
        <v>50</v>
      </c>
      <c r="E89" s="75">
        <v>46.6</v>
      </c>
      <c r="F89" s="75">
        <v>93.2</v>
      </c>
    </row>
    <row r="90" spans="1:6" s="80" customFormat="1" ht="20.399999999999999" customHeight="1" x14ac:dyDescent="0.3">
      <c r="A90" s="86" t="s">
        <v>473</v>
      </c>
      <c r="B90" s="86" t="s">
        <v>474</v>
      </c>
      <c r="C90" s="87">
        <v>2041825.88</v>
      </c>
      <c r="D90" s="87">
        <v>2324795</v>
      </c>
      <c r="E90" s="87">
        <v>2287322.11</v>
      </c>
      <c r="F90" s="87">
        <v>98.39</v>
      </c>
    </row>
    <row r="91" spans="1:6" s="76" customFormat="1" ht="20.399999999999999" customHeight="1" x14ac:dyDescent="0.3">
      <c r="A91" s="74" t="s">
        <v>475</v>
      </c>
      <c r="B91" s="74" t="s">
        <v>476</v>
      </c>
      <c r="C91" s="75">
        <v>2041825.88</v>
      </c>
      <c r="D91" s="75">
        <v>2324795</v>
      </c>
      <c r="E91" s="75">
        <v>2287322.11</v>
      </c>
      <c r="F91" s="75">
        <v>98.39</v>
      </c>
    </row>
    <row r="92" spans="1:6" s="76" customFormat="1" ht="20.399999999999999" customHeight="1" x14ac:dyDescent="0.3">
      <c r="A92" s="74" t="s">
        <v>155</v>
      </c>
      <c r="B92" s="74" t="s">
        <v>156</v>
      </c>
      <c r="C92" s="75">
        <v>2041825.88</v>
      </c>
      <c r="D92" s="75">
        <v>2324795</v>
      </c>
      <c r="E92" s="75">
        <v>2287322.11</v>
      </c>
      <c r="F92" s="75">
        <v>98.39</v>
      </c>
    </row>
    <row r="93" spans="1:6" s="76" customFormat="1" ht="20.399999999999999" customHeight="1" x14ac:dyDescent="0.3">
      <c r="A93" s="74" t="s">
        <v>153</v>
      </c>
      <c r="B93" s="74" t="s">
        <v>367</v>
      </c>
      <c r="C93" s="75">
        <v>2000161.85</v>
      </c>
      <c r="D93" s="75">
        <v>2278800</v>
      </c>
      <c r="E93" s="75">
        <v>2243337.46</v>
      </c>
      <c r="F93" s="75">
        <v>98.44</v>
      </c>
    </row>
    <row r="94" spans="1:6" s="76" customFormat="1" ht="20.399999999999999" customHeight="1" x14ac:dyDescent="0.3">
      <c r="A94" s="74" t="s">
        <v>368</v>
      </c>
      <c r="B94" s="74" t="s">
        <v>369</v>
      </c>
      <c r="C94" s="75">
        <v>1663278.6</v>
      </c>
      <c r="D94" s="75">
        <v>1908500</v>
      </c>
      <c r="E94" s="75">
        <v>1882529.28</v>
      </c>
      <c r="F94" s="75">
        <v>98.64</v>
      </c>
    </row>
    <row r="95" spans="1:6" s="76" customFormat="1" ht="20.399999999999999" customHeight="1" x14ac:dyDescent="0.3">
      <c r="A95" s="74" t="s">
        <v>370</v>
      </c>
      <c r="B95" s="74" t="s">
        <v>371</v>
      </c>
      <c r="C95" s="75">
        <v>1629138.11</v>
      </c>
      <c r="D95" s="75">
        <v>1859300</v>
      </c>
      <c r="E95" s="75">
        <v>1836675.4</v>
      </c>
      <c r="F95" s="75">
        <v>98.78</v>
      </c>
    </row>
    <row r="96" spans="1:6" s="76" customFormat="1" ht="20.399999999999999" customHeight="1" x14ac:dyDescent="0.3">
      <c r="A96" s="74" t="s">
        <v>372</v>
      </c>
      <c r="B96" s="74" t="s">
        <v>373</v>
      </c>
      <c r="C96" s="75">
        <v>1629138.11</v>
      </c>
      <c r="D96" s="75">
        <v>1859300</v>
      </c>
      <c r="E96" s="75">
        <v>1836675.4</v>
      </c>
      <c r="F96" s="75">
        <v>98.78</v>
      </c>
    </row>
    <row r="97" spans="1:6" s="76" customFormat="1" ht="20.399999999999999" customHeight="1" x14ac:dyDescent="0.3">
      <c r="A97" s="74" t="s">
        <v>477</v>
      </c>
      <c r="B97" s="74" t="s">
        <v>478</v>
      </c>
      <c r="C97" s="75">
        <v>8191.19</v>
      </c>
      <c r="D97" s="75">
        <v>18000</v>
      </c>
      <c r="E97" s="75">
        <v>15546.97</v>
      </c>
      <c r="F97" s="75">
        <v>86.37</v>
      </c>
    </row>
    <row r="98" spans="1:6" s="76" customFormat="1" ht="20.399999999999999" customHeight="1" x14ac:dyDescent="0.3">
      <c r="A98" s="74" t="s">
        <v>479</v>
      </c>
      <c r="B98" s="74" t="s">
        <v>478</v>
      </c>
      <c r="C98" s="75">
        <v>8191.19</v>
      </c>
      <c r="D98" s="75">
        <v>18000</v>
      </c>
      <c r="E98" s="75">
        <v>15546.97</v>
      </c>
      <c r="F98" s="75">
        <v>86.37</v>
      </c>
    </row>
    <row r="99" spans="1:6" s="76" customFormat="1" ht="20.399999999999999" customHeight="1" x14ac:dyDescent="0.3">
      <c r="A99" s="74" t="s">
        <v>442</v>
      </c>
      <c r="B99" s="74" t="s">
        <v>443</v>
      </c>
      <c r="C99" s="75">
        <v>25949.3</v>
      </c>
      <c r="D99" s="75">
        <v>31200</v>
      </c>
      <c r="E99" s="75">
        <v>30306.91</v>
      </c>
      <c r="F99" s="75">
        <v>97.14</v>
      </c>
    </row>
    <row r="100" spans="1:6" s="76" customFormat="1" ht="20.399999999999999" customHeight="1" x14ac:dyDescent="0.3">
      <c r="A100" s="74" t="s">
        <v>444</v>
      </c>
      <c r="B100" s="74" t="s">
        <v>443</v>
      </c>
      <c r="C100" s="75">
        <v>25949.3</v>
      </c>
      <c r="D100" s="75">
        <v>31200</v>
      </c>
      <c r="E100" s="75">
        <v>30306.91</v>
      </c>
      <c r="F100" s="75">
        <v>97.14</v>
      </c>
    </row>
    <row r="101" spans="1:6" s="76" customFormat="1" ht="20.399999999999999" customHeight="1" x14ac:dyDescent="0.3">
      <c r="A101" s="74" t="s">
        <v>417</v>
      </c>
      <c r="B101" s="74" t="s">
        <v>418</v>
      </c>
      <c r="C101" s="75">
        <v>77062</v>
      </c>
      <c r="D101" s="75">
        <v>81500</v>
      </c>
      <c r="E101" s="75">
        <v>74088.52</v>
      </c>
      <c r="F101" s="75">
        <v>90.91</v>
      </c>
    </row>
    <row r="102" spans="1:6" s="76" customFormat="1" ht="20.399999999999999" customHeight="1" x14ac:dyDescent="0.3">
      <c r="A102" s="74" t="s">
        <v>419</v>
      </c>
      <c r="B102" s="74" t="s">
        <v>418</v>
      </c>
      <c r="C102" s="75">
        <v>77062</v>
      </c>
      <c r="D102" s="75">
        <v>81500</v>
      </c>
      <c r="E102" s="75">
        <v>74088.52</v>
      </c>
      <c r="F102" s="75">
        <v>90.91</v>
      </c>
    </row>
    <row r="103" spans="1:6" s="76" customFormat="1" ht="20.399999999999999" customHeight="1" x14ac:dyDescent="0.3">
      <c r="A103" s="74" t="s">
        <v>420</v>
      </c>
      <c r="B103" s="74" t="s">
        <v>421</v>
      </c>
      <c r="C103" s="75">
        <v>39175.85</v>
      </c>
      <c r="D103" s="75">
        <v>41000</v>
      </c>
      <c r="E103" s="75">
        <v>40161.65</v>
      </c>
      <c r="F103" s="75">
        <v>97.96</v>
      </c>
    </row>
    <row r="104" spans="1:6" s="76" customFormat="1" ht="20.399999999999999" customHeight="1" x14ac:dyDescent="0.3">
      <c r="A104" s="74" t="s">
        <v>422</v>
      </c>
      <c r="B104" s="74" t="s">
        <v>423</v>
      </c>
      <c r="C104" s="75">
        <v>4100</v>
      </c>
      <c r="D104" s="75">
        <v>4300</v>
      </c>
      <c r="E104" s="75">
        <v>4600</v>
      </c>
      <c r="F104" s="75">
        <v>106.98</v>
      </c>
    </row>
    <row r="105" spans="1:6" s="76" customFormat="1" ht="20.399999999999999" customHeight="1" x14ac:dyDescent="0.3">
      <c r="A105" s="74" t="s">
        <v>480</v>
      </c>
      <c r="B105" s="74" t="s">
        <v>481</v>
      </c>
      <c r="C105" s="75">
        <v>6899.67</v>
      </c>
      <c r="D105" s="75">
        <v>8800</v>
      </c>
      <c r="E105" s="75">
        <v>3307.73</v>
      </c>
      <c r="F105" s="75">
        <v>37.590000000000003</v>
      </c>
    </row>
    <row r="106" spans="1:6" s="76" customFormat="1" ht="20.399999999999999" customHeight="1" x14ac:dyDescent="0.3">
      <c r="A106" s="74" t="s">
        <v>424</v>
      </c>
      <c r="B106" s="74" t="s">
        <v>425</v>
      </c>
      <c r="C106" s="75">
        <v>1765.76</v>
      </c>
      <c r="D106" s="75">
        <v>3200</v>
      </c>
      <c r="E106" s="75">
        <v>1894.82</v>
      </c>
      <c r="F106" s="75">
        <v>59.21</v>
      </c>
    </row>
    <row r="107" spans="1:6" s="76" customFormat="1" ht="20.399999999999999" customHeight="1" x14ac:dyDescent="0.3">
      <c r="A107" s="74" t="s">
        <v>426</v>
      </c>
      <c r="B107" s="74" t="s">
        <v>427</v>
      </c>
      <c r="C107" s="75">
        <v>24900</v>
      </c>
      <c r="D107" s="75">
        <v>23700</v>
      </c>
      <c r="E107" s="75">
        <v>23682.880000000001</v>
      </c>
      <c r="F107" s="75">
        <v>99.93</v>
      </c>
    </row>
    <row r="108" spans="1:6" s="76" customFormat="1" ht="20.399999999999999" customHeight="1" x14ac:dyDescent="0.3">
      <c r="A108" s="74" t="s">
        <v>482</v>
      </c>
      <c r="B108" s="74" t="s">
        <v>483</v>
      </c>
      <c r="C108" s="75">
        <v>220.72</v>
      </c>
      <c r="D108" s="75">
        <v>500</v>
      </c>
      <c r="E108" s="75">
        <v>441.44</v>
      </c>
      <c r="F108" s="75">
        <v>88.29</v>
      </c>
    </row>
    <row r="109" spans="1:6" s="76" customFormat="1" ht="20.399999999999999" customHeight="1" x14ac:dyDescent="0.3">
      <c r="A109" s="74" t="s">
        <v>374</v>
      </c>
      <c r="B109" s="74" t="s">
        <v>375</v>
      </c>
      <c r="C109" s="75">
        <v>259821.25</v>
      </c>
      <c r="D109" s="75">
        <v>288800</v>
      </c>
      <c r="E109" s="75">
        <v>286719.65999999997</v>
      </c>
      <c r="F109" s="75">
        <v>99.28</v>
      </c>
    </row>
    <row r="110" spans="1:6" s="76" customFormat="1" ht="20.399999999999999" customHeight="1" x14ac:dyDescent="0.3">
      <c r="A110" s="74" t="s">
        <v>376</v>
      </c>
      <c r="B110" s="74" t="s">
        <v>377</v>
      </c>
      <c r="C110" s="75">
        <v>259821.25</v>
      </c>
      <c r="D110" s="75">
        <v>288800</v>
      </c>
      <c r="E110" s="75">
        <v>286719.65999999997</v>
      </c>
      <c r="F110" s="75">
        <v>99.28</v>
      </c>
    </row>
    <row r="111" spans="1:6" s="76" customFormat="1" ht="20.399999999999999" customHeight="1" x14ac:dyDescent="0.3">
      <c r="A111" s="74" t="s">
        <v>378</v>
      </c>
      <c r="B111" s="74" t="s">
        <v>379</v>
      </c>
      <c r="C111" s="75">
        <v>259821.25</v>
      </c>
      <c r="D111" s="75">
        <v>288800</v>
      </c>
      <c r="E111" s="75">
        <v>286719.65999999997</v>
      </c>
      <c r="F111" s="75">
        <v>99.28</v>
      </c>
    </row>
    <row r="112" spans="1:6" s="76" customFormat="1" ht="20.399999999999999" customHeight="1" x14ac:dyDescent="0.3">
      <c r="A112" s="74" t="s">
        <v>157</v>
      </c>
      <c r="B112" s="74" t="s">
        <v>158</v>
      </c>
      <c r="C112" s="75">
        <v>41664.03</v>
      </c>
      <c r="D112" s="75">
        <v>45995</v>
      </c>
      <c r="E112" s="75">
        <v>43984.65</v>
      </c>
      <c r="F112" s="75">
        <v>95.63</v>
      </c>
    </row>
    <row r="113" spans="1:6" s="76" customFormat="1" ht="20.399999999999999" customHeight="1" x14ac:dyDescent="0.3">
      <c r="A113" s="74" t="s">
        <v>159</v>
      </c>
      <c r="B113" s="74" t="s">
        <v>160</v>
      </c>
      <c r="C113" s="75">
        <v>37688.03</v>
      </c>
      <c r="D113" s="75">
        <v>41000</v>
      </c>
      <c r="E113" s="75">
        <v>38783.699999999997</v>
      </c>
      <c r="F113" s="75">
        <v>94.59</v>
      </c>
    </row>
    <row r="114" spans="1:6" s="76" customFormat="1" ht="20.399999999999999" customHeight="1" x14ac:dyDescent="0.3">
      <c r="A114" s="74" t="s">
        <v>428</v>
      </c>
      <c r="B114" s="74" t="s">
        <v>429</v>
      </c>
      <c r="C114" s="75">
        <v>37688.03</v>
      </c>
      <c r="D114" s="75">
        <v>41000</v>
      </c>
      <c r="E114" s="75">
        <v>38783.699999999997</v>
      </c>
      <c r="F114" s="75">
        <v>94.59</v>
      </c>
    </row>
    <row r="115" spans="1:6" s="76" customFormat="1" ht="20.399999999999999" customHeight="1" x14ac:dyDescent="0.3">
      <c r="A115" s="74" t="s">
        <v>430</v>
      </c>
      <c r="B115" s="74" t="s">
        <v>431</v>
      </c>
      <c r="C115" s="75">
        <v>37688.03</v>
      </c>
      <c r="D115" s="75">
        <v>41000</v>
      </c>
      <c r="E115" s="75">
        <v>38783.699999999997</v>
      </c>
      <c r="F115" s="75">
        <v>94.59</v>
      </c>
    </row>
    <row r="116" spans="1:6" s="76" customFormat="1" ht="20.399999999999999" customHeight="1" x14ac:dyDescent="0.3">
      <c r="A116" s="74" t="s">
        <v>276</v>
      </c>
      <c r="B116" s="74" t="s">
        <v>277</v>
      </c>
      <c r="C116" s="75">
        <v>3976</v>
      </c>
      <c r="D116" s="75">
        <v>4995</v>
      </c>
      <c r="E116" s="75">
        <v>5200.95</v>
      </c>
      <c r="F116" s="75">
        <v>104.12</v>
      </c>
    </row>
    <row r="117" spans="1:6" s="76" customFormat="1" ht="20.399999999999999" customHeight="1" x14ac:dyDescent="0.3">
      <c r="A117" s="74" t="s">
        <v>289</v>
      </c>
      <c r="B117" s="74" t="s">
        <v>290</v>
      </c>
      <c r="C117" s="75">
        <v>3976</v>
      </c>
      <c r="D117" s="75">
        <v>4995</v>
      </c>
      <c r="E117" s="75">
        <v>5200.95</v>
      </c>
      <c r="F117" s="75">
        <v>104.12</v>
      </c>
    </row>
    <row r="118" spans="1:6" s="76" customFormat="1" ht="20.399999999999999" customHeight="1" x14ac:dyDescent="0.3">
      <c r="A118" s="74" t="s">
        <v>484</v>
      </c>
      <c r="B118" s="74" t="s">
        <v>485</v>
      </c>
      <c r="C118" s="75">
        <v>3976</v>
      </c>
      <c r="D118" s="75">
        <v>4995</v>
      </c>
      <c r="E118" s="75">
        <v>5200.95</v>
      </c>
      <c r="F118" s="75">
        <v>104.12</v>
      </c>
    </row>
    <row r="119" spans="1:6" s="76" customFormat="1" ht="20.399999999999999" customHeight="1" x14ac:dyDescent="0.3">
      <c r="A119" s="74" t="s">
        <v>486</v>
      </c>
      <c r="B119" s="74" t="s">
        <v>487</v>
      </c>
      <c r="C119" s="75">
        <v>678206.27</v>
      </c>
      <c r="D119" s="75">
        <v>795080</v>
      </c>
      <c r="E119" s="75">
        <v>738979.36</v>
      </c>
      <c r="F119" s="75">
        <v>92.94</v>
      </c>
    </row>
    <row r="120" spans="1:6" s="80" customFormat="1" ht="20.399999999999999" customHeight="1" x14ac:dyDescent="0.3">
      <c r="A120" s="86" t="s">
        <v>457</v>
      </c>
      <c r="B120" s="86" t="s">
        <v>309</v>
      </c>
      <c r="C120" s="87">
        <v>87957.68</v>
      </c>
      <c r="D120" s="87">
        <v>136994</v>
      </c>
      <c r="E120" s="87">
        <v>125259.86</v>
      </c>
      <c r="F120" s="87">
        <v>91.43</v>
      </c>
    </row>
    <row r="121" spans="1:6" s="76" customFormat="1" ht="20.399999999999999" customHeight="1" x14ac:dyDescent="0.3">
      <c r="A121" s="74" t="s">
        <v>458</v>
      </c>
      <c r="B121" s="74" t="s">
        <v>310</v>
      </c>
      <c r="C121" s="75">
        <v>39854.74</v>
      </c>
      <c r="D121" s="75">
        <v>84106</v>
      </c>
      <c r="E121" s="75">
        <v>84009</v>
      </c>
      <c r="F121" s="75">
        <v>99.88</v>
      </c>
    </row>
    <row r="122" spans="1:6" s="76" customFormat="1" ht="20.399999999999999" customHeight="1" x14ac:dyDescent="0.3">
      <c r="A122" s="74" t="s">
        <v>155</v>
      </c>
      <c r="B122" s="74" t="s">
        <v>156</v>
      </c>
      <c r="C122" s="75">
        <v>39854.74</v>
      </c>
      <c r="D122" s="75">
        <v>84106</v>
      </c>
      <c r="E122" s="75">
        <v>84009</v>
      </c>
      <c r="F122" s="75">
        <v>99.88</v>
      </c>
    </row>
    <row r="123" spans="1:6" s="76" customFormat="1" ht="20.399999999999999" customHeight="1" x14ac:dyDescent="0.3">
      <c r="A123" s="74" t="s">
        <v>157</v>
      </c>
      <c r="B123" s="74" t="s">
        <v>158</v>
      </c>
      <c r="C123" s="75">
        <v>14813.09</v>
      </c>
      <c r="D123" s="75">
        <v>59482</v>
      </c>
      <c r="E123" s="75">
        <v>59482</v>
      </c>
      <c r="F123" s="75">
        <v>100</v>
      </c>
    </row>
    <row r="124" spans="1:6" s="76" customFormat="1" ht="20.399999999999999" customHeight="1" x14ac:dyDescent="0.3">
      <c r="A124" s="74" t="s">
        <v>175</v>
      </c>
      <c r="B124" s="74" t="s">
        <v>176</v>
      </c>
      <c r="C124" s="75">
        <v>9181.41</v>
      </c>
      <c r="D124" s="75">
        <v>15282</v>
      </c>
      <c r="E124" s="75">
        <v>15282</v>
      </c>
      <c r="F124" s="75">
        <v>100</v>
      </c>
    </row>
    <row r="125" spans="1:6" s="76" customFormat="1" ht="20.399999999999999" customHeight="1" x14ac:dyDescent="0.3">
      <c r="A125" s="74" t="s">
        <v>177</v>
      </c>
      <c r="B125" s="74" t="s">
        <v>178</v>
      </c>
      <c r="C125" s="75">
        <v>185.24</v>
      </c>
      <c r="D125" s="75">
        <v>3820</v>
      </c>
      <c r="E125" s="75">
        <v>3938.83</v>
      </c>
      <c r="F125" s="75">
        <v>103.11</v>
      </c>
    </row>
    <row r="126" spans="1:6" s="76" customFormat="1" ht="20.399999999999999" customHeight="1" x14ac:dyDescent="0.3">
      <c r="A126" s="74" t="s">
        <v>187</v>
      </c>
      <c r="B126" s="74" t="s">
        <v>188</v>
      </c>
      <c r="C126" s="75">
        <v>185.24</v>
      </c>
      <c r="D126" s="75">
        <v>3820</v>
      </c>
      <c r="E126" s="75">
        <v>3938.83</v>
      </c>
      <c r="F126" s="75">
        <v>103.11</v>
      </c>
    </row>
    <row r="127" spans="1:6" s="76" customFormat="1" ht="20.399999999999999" customHeight="1" x14ac:dyDescent="0.3">
      <c r="A127" s="74" t="s">
        <v>189</v>
      </c>
      <c r="B127" s="74" t="s">
        <v>190</v>
      </c>
      <c r="C127" s="75">
        <v>8199.7900000000009</v>
      </c>
      <c r="D127" s="75">
        <v>11462</v>
      </c>
      <c r="E127" s="75">
        <v>11343.17</v>
      </c>
      <c r="F127" s="75">
        <v>98.96</v>
      </c>
    </row>
    <row r="128" spans="1:6" s="76" customFormat="1" ht="20.399999999999999" customHeight="1" x14ac:dyDescent="0.3">
      <c r="A128" s="74" t="s">
        <v>191</v>
      </c>
      <c r="B128" s="74" t="s">
        <v>192</v>
      </c>
      <c r="C128" s="75">
        <v>8199.7900000000009</v>
      </c>
      <c r="D128" s="75">
        <v>11200</v>
      </c>
      <c r="E128" s="75">
        <v>11080.11</v>
      </c>
      <c r="F128" s="75">
        <v>98.93</v>
      </c>
    </row>
    <row r="129" spans="1:6" s="76" customFormat="1" ht="20.399999999999999" customHeight="1" x14ac:dyDescent="0.3">
      <c r="A129" s="74" t="s">
        <v>193</v>
      </c>
      <c r="B129" s="74" t="s">
        <v>194</v>
      </c>
      <c r="C129" s="75"/>
      <c r="D129" s="75">
        <v>262</v>
      </c>
      <c r="E129" s="75">
        <v>263.06</v>
      </c>
      <c r="F129" s="75">
        <v>100.4</v>
      </c>
    </row>
    <row r="130" spans="1:6" s="76" customFormat="1" ht="20.399999999999999" customHeight="1" x14ac:dyDescent="0.3">
      <c r="A130" s="74" t="s">
        <v>205</v>
      </c>
      <c r="B130" s="74" t="s">
        <v>206</v>
      </c>
      <c r="C130" s="75">
        <v>796.38</v>
      </c>
      <c r="D130" s="75"/>
      <c r="E130" s="75"/>
      <c r="F130" s="75"/>
    </row>
    <row r="131" spans="1:6" s="76" customFormat="1" ht="20.399999999999999" customHeight="1" x14ac:dyDescent="0.3">
      <c r="A131" s="74" t="s">
        <v>311</v>
      </c>
      <c r="B131" s="74" t="s">
        <v>312</v>
      </c>
      <c r="C131" s="75">
        <v>796.38</v>
      </c>
      <c r="D131" s="75"/>
      <c r="E131" s="75"/>
      <c r="F131" s="75"/>
    </row>
    <row r="132" spans="1:6" s="76" customFormat="1" ht="20.399999999999999" customHeight="1" x14ac:dyDescent="0.3">
      <c r="A132" s="74" t="s">
        <v>212</v>
      </c>
      <c r="B132" s="74" t="s">
        <v>213</v>
      </c>
      <c r="C132" s="75">
        <v>4606.3</v>
      </c>
      <c r="D132" s="75">
        <v>44200</v>
      </c>
      <c r="E132" s="75">
        <v>44200</v>
      </c>
      <c r="F132" s="75">
        <v>100</v>
      </c>
    </row>
    <row r="133" spans="1:6" s="76" customFormat="1" ht="20.399999999999999" customHeight="1" x14ac:dyDescent="0.3">
      <c r="A133" s="74" t="s">
        <v>222</v>
      </c>
      <c r="B133" s="74" t="s">
        <v>223</v>
      </c>
      <c r="C133" s="75">
        <v>4152</v>
      </c>
      <c r="D133" s="75"/>
      <c r="E133" s="75"/>
      <c r="F133" s="75"/>
    </row>
    <row r="134" spans="1:6" s="76" customFormat="1" ht="20.399999999999999" customHeight="1" x14ac:dyDescent="0.3">
      <c r="A134" s="74" t="s">
        <v>226</v>
      </c>
      <c r="B134" s="74" t="s">
        <v>227</v>
      </c>
      <c r="C134" s="75">
        <v>3500</v>
      </c>
      <c r="D134" s="75"/>
      <c r="E134" s="75"/>
      <c r="F134" s="75"/>
    </row>
    <row r="135" spans="1:6" s="76" customFormat="1" ht="20.399999999999999" customHeight="1" x14ac:dyDescent="0.3">
      <c r="A135" s="74" t="s">
        <v>313</v>
      </c>
      <c r="B135" s="74" t="s">
        <v>314</v>
      </c>
      <c r="C135" s="75">
        <v>652</v>
      </c>
      <c r="D135" s="75"/>
      <c r="E135" s="75"/>
      <c r="F135" s="75"/>
    </row>
    <row r="136" spans="1:6" s="76" customFormat="1" ht="20.399999999999999" customHeight="1" x14ac:dyDescent="0.3">
      <c r="A136" s="74" t="s">
        <v>315</v>
      </c>
      <c r="B136" s="74" t="s">
        <v>316</v>
      </c>
      <c r="C136" s="75">
        <v>248.85</v>
      </c>
      <c r="D136" s="75"/>
      <c r="E136" s="75"/>
      <c r="F136" s="75"/>
    </row>
    <row r="137" spans="1:6" s="76" customFormat="1" ht="20.399999999999999" customHeight="1" x14ac:dyDescent="0.3">
      <c r="A137" s="74" t="s">
        <v>317</v>
      </c>
      <c r="B137" s="74" t="s">
        <v>318</v>
      </c>
      <c r="C137" s="75">
        <v>248.85</v>
      </c>
      <c r="D137" s="75"/>
      <c r="E137" s="75"/>
      <c r="F137" s="75"/>
    </row>
    <row r="138" spans="1:6" s="76" customFormat="1" ht="20.399999999999999" customHeight="1" x14ac:dyDescent="0.3">
      <c r="A138" s="74" t="s">
        <v>319</v>
      </c>
      <c r="B138" s="74" t="s">
        <v>320</v>
      </c>
      <c r="C138" s="75"/>
      <c r="D138" s="75">
        <v>4200</v>
      </c>
      <c r="E138" s="75">
        <v>3754.25</v>
      </c>
      <c r="F138" s="75">
        <v>89.39</v>
      </c>
    </row>
    <row r="139" spans="1:6" s="76" customFormat="1" ht="20.399999999999999" customHeight="1" x14ac:dyDescent="0.3">
      <c r="A139" s="74" t="s">
        <v>321</v>
      </c>
      <c r="B139" s="74" t="s">
        <v>322</v>
      </c>
      <c r="C139" s="75"/>
      <c r="D139" s="75">
        <v>4200</v>
      </c>
      <c r="E139" s="75">
        <v>3754.25</v>
      </c>
      <c r="F139" s="75">
        <v>89.39</v>
      </c>
    </row>
    <row r="140" spans="1:6" s="76" customFormat="1" ht="20.399999999999999" customHeight="1" x14ac:dyDescent="0.3">
      <c r="A140" s="74" t="s">
        <v>264</v>
      </c>
      <c r="B140" s="74" t="s">
        <v>265</v>
      </c>
      <c r="C140" s="75">
        <v>205.45</v>
      </c>
      <c r="D140" s="75">
        <v>40000</v>
      </c>
      <c r="E140" s="75">
        <v>40445.75</v>
      </c>
      <c r="F140" s="75">
        <v>101.11</v>
      </c>
    </row>
    <row r="141" spans="1:6" s="76" customFormat="1" ht="20.399999999999999" customHeight="1" x14ac:dyDescent="0.3">
      <c r="A141" s="74" t="s">
        <v>323</v>
      </c>
      <c r="B141" s="74" t="s">
        <v>324</v>
      </c>
      <c r="C141" s="75">
        <v>205.45</v>
      </c>
      <c r="D141" s="75">
        <v>3000</v>
      </c>
      <c r="E141" s="75">
        <v>3325.75</v>
      </c>
      <c r="F141" s="75">
        <v>110.86</v>
      </c>
    </row>
    <row r="142" spans="1:6" s="76" customFormat="1" ht="20.399999999999999" customHeight="1" x14ac:dyDescent="0.3">
      <c r="A142" s="74" t="s">
        <v>272</v>
      </c>
      <c r="B142" s="74" t="s">
        <v>273</v>
      </c>
      <c r="C142" s="75"/>
      <c r="D142" s="75">
        <v>37000</v>
      </c>
      <c r="E142" s="75">
        <v>37120</v>
      </c>
      <c r="F142" s="75">
        <v>100.32</v>
      </c>
    </row>
    <row r="143" spans="1:6" s="76" customFormat="1" ht="20.399999999999999" customHeight="1" x14ac:dyDescent="0.3">
      <c r="A143" s="74" t="s">
        <v>276</v>
      </c>
      <c r="B143" s="74" t="s">
        <v>277</v>
      </c>
      <c r="C143" s="75">
        <v>1025.3800000000001</v>
      </c>
      <c r="D143" s="75"/>
      <c r="E143" s="75"/>
      <c r="F143" s="75"/>
    </row>
    <row r="144" spans="1:6" s="76" customFormat="1" ht="20.399999999999999" customHeight="1" x14ac:dyDescent="0.3">
      <c r="A144" s="74" t="s">
        <v>278</v>
      </c>
      <c r="B144" s="74" t="s">
        <v>279</v>
      </c>
      <c r="C144" s="75">
        <v>1025.3800000000001</v>
      </c>
      <c r="D144" s="75"/>
      <c r="E144" s="75"/>
      <c r="F144" s="75"/>
    </row>
    <row r="145" spans="1:6" s="76" customFormat="1" ht="20.399999999999999" customHeight="1" x14ac:dyDescent="0.3">
      <c r="A145" s="74" t="s">
        <v>325</v>
      </c>
      <c r="B145" s="74" t="s">
        <v>326</v>
      </c>
      <c r="C145" s="75">
        <v>1025.3800000000001</v>
      </c>
      <c r="D145" s="75"/>
      <c r="E145" s="75"/>
      <c r="F145" s="75"/>
    </row>
    <row r="146" spans="1:6" s="76" customFormat="1" ht="20.399999999999999" customHeight="1" x14ac:dyDescent="0.3">
      <c r="A146" s="74" t="s">
        <v>327</v>
      </c>
      <c r="B146" s="74" t="s">
        <v>328</v>
      </c>
      <c r="C146" s="75">
        <v>25041.65</v>
      </c>
      <c r="D146" s="75">
        <v>24624</v>
      </c>
      <c r="E146" s="75">
        <v>24527</v>
      </c>
      <c r="F146" s="75">
        <v>99.61</v>
      </c>
    </row>
    <row r="147" spans="1:6" s="76" customFormat="1" ht="20.399999999999999" customHeight="1" x14ac:dyDescent="0.3">
      <c r="A147" s="74" t="s">
        <v>329</v>
      </c>
      <c r="B147" s="74" t="s">
        <v>330</v>
      </c>
      <c r="C147" s="75">
        <v>25041.65</v>
      </c>
      <c r="D147" s="75">
        <v>24624</v>
      </c>
      <c r="E147" s="75">
        <v>24527</v>
      </c>
      <c r="F147" s="75">
        <v>99.61</v>
      </c>
    </row>
    <row r="148" spans="1:6" s="76" customFormat="1" ht="20.399999999999999" customHeight="1" x14ac:dyDescent="0.3">
      <c r="A148" s="74" t="s">
        <v>331</v>
      </c>
      <c r="B148" s="74" t="s">
        <v>332</v>
      </c>
      <c r="C148" s="75">
        <v>25041.65</v>
      </c>
      <c r="D148" s="75">
        <v>24624</v>
      </c>
      <c r="E148" s="75">
        <v>24527</v>
      </c>
      <c r="F148" s="75">
        <v>99.61</v>
      </c>
    </row>
    <row r="149" spans="1:6" s="76" customFormat="1" ht="20.399999999999999" customHeight="1" x14ac:dyDescent="0.3">
      <c r="A149" s="74" t="s">
        <v>333</v>
      </c>
      <c r="B149" s="74" t="s">
        <v>334</v>
      </c>
      <c r="C149" s="75">
        <v>1101.1500000000001</v>
      </c>
      <c r="D149" s="75">
        <v>1000</v>
      </c>
      <c r="E149" s="75">
        <v>928.46</v>
      </c>
      <c r="F149" s="75">
        <v>92.85</v>
      </c>
    </row>
    <row r="150" spans="1:6" s="76" customFormat="1" ht="20.399999999999999" customHeight="1" x14ac:dyDescent="0.3">
      <c r="A150" s="74" t="s">
        <v>335</v>
      </c>
      <c r="B150" s="74" t="s">
        <v>336</v>
      </c>
      <c r="C150" s="75">
        <v>23940.5</v>
      </c>
      <c r="D150" s="75">
        <v>23624</v>
      </c>
      <c r="E150" s="75">
        <v>23598.54</v>
      </c>
      <c r="F150" s="75">
        <v>99.89</v>
      </c>
    </row>
    <row r="151" spans="1:6" s="76" customFormat="1" ht="20.399999999999999" customHeight="1" x14ac:dyDescent="0.3">
      <c r="A151" s="74" t="s">
        <v>459</v>
      </c>
      <c r="B151" s="74" t="s">
        <v>337</v>
      </c>
      <c r="C151" s="75">
        <v>14297.55</v>
      </c>
      <c r="D151" s="75">
        <v>18000</v>
      </c>
      <c r="E151" s="75">
        <v>8956.33</v>
      </c>
      <c r="F151" s="75">
        <v>49.76</v>
      </c>
    </row>
    <row r="152" spans="1:6" s="76" customFormat="1" ht="20.399999999999999" customHeight="1" x14ac:dyDescent="0.3">
      <c r="A152" s="74" t="s">
        <v>155</v>
      </c>
      <c r="B152" s="74" t="s">
        <v>156</v>
      </c>
      <c r="C152" s="75">
        <v>5022.5200000000004</v>
      </c>
      <c r="D152" s="75">
        <v>8000</v>
      </c>
      <c r="E152" s="75">
        <v>4952.4399999999996</v>
      </c>
      <c r="F152" s="75">
        <v>61.91</v>
      </c>
    </row>
    <row r="153" spans="1:6" s="76" customFormat="1" ht="20.399999999999999" customHeight="1" x14ac:dyDescent="0.3">
      <c r="A153" s="74" t="s">
        <v>157</v>
      </c>
      <c r="B153" s="74" t="s">
        <v>158</v>
      </c>
      <c r="C153" s="75">
        <v>5010.8100000000004</v>
      </c>
      <c r="D153" s="75">
        <v>8000</v>
      </c>
      <c r="E153" s="75">
        <v>4952.4399999999996</v>
      </c>
      <c r="F153" s="75">
        <v>61.91</v>
      </c>
    </row>
    <row r="154" spans="1:6" s="76" customFormat="1" ht="20.399999999999999" customHeight="1" x14ac:dyDescent="0.3">
      <c r="A154" s="74" t="s">
        <v>159</v>
      </c>
      <c r="B154" s="74" t="s">
        <v>160</v>
      </c>
      <c r="C154" s="75"/>
      <c r="D154" s="75">
        <v>378</v>
      </c>
      <c r="E154" s="75">
        <v>597.39</v>
      </c>
      <c r="F154" s="75">
        <v>158.04</v>
      </c>
    </row>
    <row r="155" spans="1:6" s="76" customFormat="1" ht="20.399999999999999" customHeight="1" x14ac:dyDescent="0.3">
      <c r="A155" s="74" t="s">
        <v>161</v>
      </c>
      <c r="B155" s="74" t="s">
        <v>162</v>
      </c>
      <c r="C155" s="75"/>
      <c r="D155" s="75">
        <v>378</v>
      </c>
      <c r="E155" s="75">
        <v>597.39</v>
      </c>
      <c r="F155" s="75">
        <v>158.04</v>
      </c>
    </row>
    <row r="156" spans="1:6" s="76" customFormat="1" ht="20.399999999999999" customHeight="1" x14ac:dyDescent="0.3">
      <c r="A156" s="74" t="s">
        <v>163</v>
      </c>
      <c r="B156" s="74" t="s">
        <v>164</v>
      </c>
      <c r="C156" s="75"/>
      <c r="D156" s="75"/>
      <c r="E156" s="75">
        <v>30</v>
      </c>
      <c r="F156" s="75"/>
    </row>
    <row r="157" spans="1:6" s="76" customFormat="1" ht="20.399999999999999" customHeight="1" x14ac:dyDescent="0.3">
      <c r="A157" s="74" t="s">
        <v>338</v>
      </c>
      <c r="B157" s="74" t="s">
        <v>339</v>
      </c>
      <c r="C157" s="75"/>
      <c r="D157" s="75">
        <v>178</v>
      </c>
      <c r="E157" s="75">
        <v>199.5</v>
      </c>
      <c r="F157" s="75">
        <v>112.08</v>
      </c>
    </row>
    <row r="158" spans="1:6" s="76" customFormat="1" ht="20.399999999999999" customHeight="1" x14ac:dyDescent="0.3">
      <c r="A158" s="74" t="s">
        <v>167</v>
      </c>
      <c r="B158" s="74" t="s">
        <v>168</v>
      </c>
      <c r="C158" s="75"/>
      <c r="D158" s="75">
        <v>60</v>
      </c>
      <c r="E158" s="75">
        <v>367.89</v>
      </c>
      <c r="F158" s="75">
        <v>613.15</v>
      </c>
    </row>
    <row r="159" spans="1:6" s="76" customFormat="1" ht="20.399999999999999" customHeight="1" x14ac:dyDescent="0.3">
      <c r="A159" s="74" t="s">
        <v>340</v>
      </c>
      <c r="B159" s="74" t="s">
        <v>341</v>
      </c>
      <c r="C159" s="75"/>
      <c r="D159" s="75">
        <v>140</v>
      </c>
      <c r="E159" s="75"/>
      <c r="F159" s="75"/>
    </row>
    <row r="160" spans="1:6" s="76" customFormat="1" ht="20.399999999999999" customHeight="1" x14ac:dyDescent="0.3">
      <c r="A160" s="74" t="s">
        <v>175</v>
      </c>
      <c r="B160" s="74" t="s">
        <v>176</v>
      </c>
      <c r="C160" s="75">
        <v>294.95999999999998</v>
      </c>
      <c r="D160" s="75">
        <v>7622</v>
      </c>
      <c r="E160" s="75">
        <v>4355.05</v>
      </c>
      <c r="F160" s="75">
        <v>57.14</v>
      </c>
    </row>
    <row r="161" spans="1:6" s="76" customFormat="1" ht="20.399999999999999" customHeight="1" x14ac:dyDescent="0.3">
      <c r="A161" s="74" t="s">
        <v>177</v>
      </c>
      <c r="B161" s="74" t="s">
        <v>178</v>
      </c>
      <c r="C161" s="75">
        <v>95.16</v>
      </c>
      <c r="D161" s="75">
        <v>7622</v>
      </c>
      <c r="E161" s="75">
        <v>4355.05</v>
      </c>
      <c r="F161" s="75">
        <v>57.14</v>
      </c>
    </row>
    <row r="162" spans="1:6" s="76" customFormat="1" ht="20.399999999999999" customHeight="1" x14ac:dyDescent="0.3">
      <c r="A162" s="74" t="s">
        <v>187</v>
      </c>
      <c r="B162" s="74" t="s">
        <v>188</v>
      </c>
      <c r="C162" s="75">
        <v>95.16</v>
      </c>
      <c r="D162" s="75">
        <v>7622</v>
      </c>
      <c r="E162" s="75">
        <v>4355.05</v>
      </c>
      <c r="F162" s="75">
        <v>57.14</v>
      </c>
    </row>
    <row r="163" spans="1:6" s="76" customFormat="1" ht="20.399999999999999" customHeight="1" x14ac:dyDescent="0.3">
      <c r="A163" s="74" t="s">
        <v>197</v>
      </c>
      <c r="B163" s="74" t="s">
        <v>198</v>
      </c>
      <c r="C163" s="75">
        <v>199.8</v>
      </c>
      <c r="D163" s="75"/>
      <c r="E163" s="75"/>
      <c r="F163" s="75"/>
    </row>
    <row r="164" spans="1:6" s="76" customFormat="1" ht="20.399999999999999" customHeight="1" x14ac:dyDescent="0.3">
      <c r="A164" s="74" t="s">
        <v>203</v>
      </c>
      <c r="B164" s="74" t="s">
        <v>204</v>
      </c>
      <c r="C164" s="75">
        <v>199.8</v>
      </c>
      <c r="D164" s="75"/>
      <c r="E164" s="75"/>
      <c r="F164" s="75"/>
    </row>
    <row r="165" spans="1:6" s="76" customFormat="1" ht="20.399999999999999" customHeight="1" x14ac:dyDescent="0.3">
      <c r="A165" s="74" t="s">
        <v>212</v>
      </c>
      <c r="B165" s="74" t="s">
        <v>213</v>
      </c>
      <c r="C165" s="75">
        <v>4363.3500000000004</v>
      </c>
      <c r="D165" s="75"/>
      <c r="E165" s="75"/>
      <c r="F165" s="75"/>
    </row>
    <row r="166" spans="1:6" s="76" customFormat="1" ht="20.399999999999999" customHeight="1" x14ac:dyDescent="0.3">
      <c r="A166" s="74" t="s">
        <v>230</v>
      </c>
      <c r="B166" s="74" t="s">
        <v>231</v>
      </c>
      <c r="C166" s="75">
        <v>849.45</v>
      </c>
      <c r="D166" s="75"/>
      <c r="E166" s="75"/>
      <c r="F166" s="75"/>
    </row>
    <row r="167" spans="1:6" s="76" customFormat="1" ht="20.399999999999999" customHeight="1" x14ac:dyDescent="0.3">
      <c r="A167" s="74" t="s">
        <v>238</v>
      </c>
      <c r="B167" s="74" t="s">
        <v>239</v>
      </c>
      <c r="C167" s="75">
        <v>849.45</v>
      </c>
      <c r="D167" s="75"/>
      <c r="E167" s="75"/>
      <c r="F167" s="75"/>
    </row>
    <row r="168" spans="1:6" s="76" customFormat="1" ht="20.399999999999999" customHeight="1" x14ac:dyDescent="0.3">
      <c r="A168" s="74" t="s">
        <v>250</v>
      </c>
      <c r="B168" s="74" t="s">
        <v>251</v>
      </c>
      <c r="C168" s="75">
        <v>3513.9</v>
      </c>
      <c r="D168" s="75"/>
      <c r="E168" s="75"/>
      <c r="F168" s="75"/>
    </row>
    <row r="169" spans="1:6" s="76" customFormat="1" ht="20.399999999999999" customHeight="1" x14ac:dyDescent="0.3">
      <c r="A169" s="74" t="s">
        <v>252</v>
      </c>
      <c r="B169" s="74" t="s">
        <v>253</v>
      </c>
      <c r="C169" s="75">
        <v>2388.9</v>
      </c>
      <c r="D169" s="75"/>
      <c r="E169" s="75"/>
      <c r="F169" s="75"/>
    </row>
    <row r="170" spans="1:6" s="76" customFormat="1" ht="20.399999999999999" customHeight="1" x14ac:dyDescent="0.3">
      <c r="A170" s="74" t="s">
        <v>256</v>
      </c>
      <c r="B170" s="74" t="s">
        <v>257</v>
      </c>
      <c r="C170" s="75">
        <v>1125</v>
      </c>
      <c r="D170" s="75"/>
      <c r="E170" s="75"/>
      <c r="F170" s="75"/>
    </row>
    <row r="171" spans="1:6" s="76" customFormat="1" ht="20.399999999999999" customHeight="1" x14ac:dyDescent="0.3">
      <c r="A171" s="74" t="s">
        <v>276</v>
      </c>
      <c r="B171" s="74" t="s">
        <v>277</v>
      </c>
      <c r="C171" s="75">
        <v>352.5</v>
      </c>
      <c r="D171" s="75"/>
      <c r="E171" s="75"/>
      <c r="F171" s="75"/>
    </row>
    <row r="172" spans="1:6" s="76" customFormat="1" ht="20.399999999999999" customHeight="1" x14ac:dyDescent="0.3">
      <c r="A172" s="74" t="s">
        <v>295</v>
      </c>
      <c r="B172" s="74" t="s">
        <v>277</v>
      </c>
      <c r="C172" s="75">
        <v>352.5</v>
      </c>
      <c r="D172" s="75"/>
      <c r="E172" s="75"/>
      <c r="F172" s="75"/>
    </row>
    <row r="173" spans="1:6" s="76" customFormat="1" ht="20.399999999999999" customHeight="1" x14ac:dyDescent="0.3">
      <c r="A173" s="74" t="s">
        <v>296</v>
      </c>
      <c r="B173" s="74" t="s">
        <v>277</v>
      </c>
      <c r="C173" s="75">
        <v>352.5</v>
      </c>
      <c r="D173" s="75"/>
      <c r="E173" s="75"/>
      <c r="F173" s="75"/>
    </row>
    <row r="174" spans="1:6" s="76" customFormat="1" ht="20.399999999999999" customHeight="1" x14ac:dyDescent="0.3">
      <c r="A174" s="74" t="s">
        <v>297</v>
      </c>
      <c r="B174" s="74" t="s">
        <v>298</v>
      </c>
      <c r="C174" s="75">
        <v>11.71</v>
      </c>
      <c r="D174" s="75"/>
      <c r="E174" s="75"/>
      <c r="F174" s="75"/>
    </row>
    <row r="175" spans="1:6" s="76" customFormat="1" ht="20.399999999999999" customHeight="1" x14ac:dyDescent="0.3">
      <c r="A175" s="74" t="s">
        <v>299</v>
      </c>
      <c r="B175" s="74" t="s">
        <v>300</v>
      </c>
      <c r="C175" s="75">
        <v>11.71</v>
      </c>
      <c r="D175" s="75"/>
      <c r="E175" s="75"/>
      <c r="F175" s="75"/>
    </row>
    <row r="176" spans="1:6" s="76" customFormat="1" ht="20.399999999999999" customHeight="1" x14ac:dyDescent="0.3">
      <c r="A176" s="74" t="s">
        <v>301</v>
      </c>
      <c r="B176" s="74" t="s">
        <v>302</v>
      </c>
      <c r="C176" s="75">
        <v>11.71</v>
      </c>
      <c r="D176" s="75"/>
      <c r="E176" s="75"/>
      <c r="F176" s="75"/>
    </row>
    <row r="177" spans="1:6" s="76" customFormat="1" ht="20.399999999999999" customHeight="1" x14ac:dyDescent="0.3">
      <c r="A177" s="74" t="s">
        <v>303</v>
      </c>
      <c r="B177" s="74" t="s">
        <v>304</v>
      </c>
      <c r="C177" s="75">
        <v>11.71</v>
      </c>
      <c r="D177" s="75"/>
      <c r="E177" s="75"/>
      <c r="F177" s="75"/>
    </row>
    <row r="178" spans="1:6" s="76" customFormat="1" ht="20.399999999999999" customHeight="1" x14ac:dyDescent="0.3">
      <c r="A178" s="74" t="s">
        <v>342</v>
      </c>
      <c r="B178" s="74" t="s">
        <v>343</v>
      </c>
      <c r="C178" s="75">
        <v>9275.0300000000007</v>
      </c>
      <c r="D178" s="75">
        <v>10000</v>
      </c>
      <c r="E178" s="75">
        <v>4003.89</v>
      </c>
      <c r="F178" s="75">
        <v>40.04</v>
      </c>
    </row>
    <row r="179" spans="1:6" s="76" customFormat="1" ht="20.399999999999999" customHeight="1" x14ac:dyDescent="0.3">
      <c r="A179" s="74" t="s">
        <v>344</v>
      </c>
      <c r="B179" s="74" t="s">
        <v>345</v>
      </c>
      <c r="C179" s="75">
        <v>9275.0300000000007</v>
      </c>
      <c r="D179" s="75">
        <v>10000</v>
      </c>
      <c r="E179" s="75">
        <v>4003.89</v>
      </c>
      <c r="F179" s="75">
        <v>40.04</v>
      </c>
    </row>
    <row r="180" spans="1:6" s="76" customFormat="1" ht="20.399999999999999" customHeight="1" x14ac:dyDescent="0.3">
      <c r="A180" s="74" t="s">
        <v>346</v>
      </c>
      <c r="B180" s="74" t="s">
        <v>347</v>
      </c>
      <c r="C180" s="75">
        <v>9275.0300000000007</v>
      </c>
      <c r="D180" s="75">
        <v>9531</v>
      </c>
      <c r="E180" s="75">
        <v>3535.67</v>
      </c>
      <c r="F180" s="75">
        <v>37.1</v>
      </c>
    </row>
    <row r="181" spans="1:6" s="76" customFormat="1" ht="20.399999999999999" customHeight="1" x14ac:dyDescent="0.3">
      <c r="A181" s="74" t="s">
        <v>348</v>
      </c>
      <c r="B181" s="74" t="s">
        <v>349</v>
      </c>
      <c r="C181" s="75">
        <v>2086.79</v>
      </c>
      <c r="D181" s="75">
        <v>3000</v>
      </c>
      <c r="E181" s="75"/>
      <c r="F181" s="75"/>
    </row>
    <row r="182" spans="1:6" s="76" customFormat="1" ht="20.399999999999999" customHeight="1" x14ac:dyDescent="0.3">
      <c r="A182" s="74" t="s">
        <v>350</v>
      </c>
      <c r="B182" s="74" t="s">
        <v>351</v>
      </c>
      <c r="C182" s="75">
        <v>2086.79</v>
      </c>
      <c r="D182" s="75">
        <v>3000</v>
      </c>
      <c r="E182" s="75"/>
      <c r="F182" s="75"/>
    </row>
    <row r="183" spans="1:6" s="76" customFormat="1" ht="20.399999999999999" customHeight="1" x14ac:dyDescent="0.3">
      <c r="A183" s="74" t="s">
        <v>352</v>
      </c>
      <c r="B183" s="74" t="s">
        <v>353</v>
      </c>
      <c r="C183" s="75">
        <v>7188.24</v>
      </c>
      <c r="D183" s="75">
        <v>6531</v>
      </c>
      <c r="E183" s="75">
        <v>468.17</v>
      </c>
      <c r="F183" s="75">
        <v>7.17</v>
      </c>
    </row>
    <row r="184" spans="1:6" s="76" customFormat="1" ht="20.399999999999999" customHeight="1" x14ac:dyDescent="0.3">
      <c r="A184" s="74" t="s">
        <v>354</v>
      </c>
      <c r="B184" s="74" t="s">
        <v>355</v>
      </c>
      <c r="C184" s="75">
        <v>7188.24</v>
      </c>
      <c r="D184" s="75">
        <v>6531</v>
      </c>
      <c r="E184" s="75">
        <v>468.17</v>
      </c>
      <c r="F184" s="75">
        <v>7.17</v>
      </c>
    </row>
    <row r="185" spans="1:6" s="76" customFormat="1" ht="20.399999999999999" customHeight="1" x14ac:dyDescent="0.3">
      <c r="A185" s="74" t="s">
        <v>356</v>
      </c>
      <c r="B185" s="74" t="s">
        <v>357</v>
      </c>
      <c r="C185" s="75"/>
      <c r="D185" s="75"/>
      <c r="E185" s="75">
        <v>3067.5</v>
      </c>
      <c r="F185" s="75"/>
    </row>
    <row r="186" spans="1:6" s="76" customFormat="1" ht="20.399999999999999" customHeight="1" x14ac:dyDescent="0.3">
      <c r="A186" s="74" t="s">
        <v>358</v>
      </c>
      <c r="B186" s="74" t="s">
        <v>359</v>
      </c>
      <c r="C186" s="75"/>
      <c r="D186" s="75"/>
      <c r="E186" s="75">
        <v>3067.5</v>
      </c>
      <c r="F186" s="75"/>
    </row>
    <row r="187" spans="1:6" s="76" customFormat="1" ht="20.399999999999999" customHeight="1" x14ac:dyDescent="0.3">
      <c r="A187" s="74" t="s">
        <v>360</v>
      </c>
      <c r="B187" s="74" t="s">
        <v>361</v>
      </c>
      <c r="C187" s="75"/>
      <c r="D187" s="75">
        <v>469</v>
      </c>
      <c r="E187" s="75">
        <v>468.22</v>
      </c>
      <c r="F187" s="75">
        <v>99.83</v>
      </c>
    </row>
    <row r="188" spans="1:6" s="76" customFormat="1" ht="20.399999999999999" customHeight="1" x14ac:dyDescent="0.3">
      <c r="A188" s="74" t="s">
        <v>362</v>
      </c>
      <c r="B188" s="74" t="s">
        <v>363</v>
      </c>
      <c r="C188" s="75"/>
      <c r="D188" s="75">
        <v>469</v>
      </c>
      <c r="E188" s="75">
        <v>468.22</v>
      </c>
      <c r="F188" s="75">
        <v>99.83</v>
      </c>
    </row>
    <row r="189" spans="1:6" s="76" customFormat="1" ht="20.399999999999999" customHeight="1" x14ac:dyDescent="0.3">
      <c r="A189" s="74" t="s">
        <v>364</v>
      </c>
      <c r="B189" s="74" t="s">
        <v>365</v>
      </c>
      <c r="C189" s="75"/>
      <c r="D189" s="75">
        <v>469</v>
      </c>
      <c r="E189" s="75">
        <v>468.22</v>
      </c>
      <c r="F189" s="75">
        <v>99.83</v>
      </c>
    </row>
    <row r="190" spans="1:6" s="76" customFormat="1" ht="20.399999999999999" customHeight="1" x14ac:dyDescent="0.3">
      <c r="A190" s="74" t="s">
        <v>460</v>
      </c>
      <c r="B190" s="74" t="s">
        <v>366</v>
      </c>
      <c r="C190" s="75">
        <v>33805.39</v>
      </c>
      <c r="D190" s="75">
        <v>32840</v>
      </c>
      <c r="E190" s="75">
        <v>30246.53</v>
      </c>
      <c r="F190" s="75">
        <v>92.1</v>
      </c>
    </row>
    <row r="191" spans="1:6" s="76" customFormat="1" ht="20.399999999999999" customHeight="1" x14ac:dyDescent="0.3">
      <c r="A191" s="74" t="s">
        <v>155</v>
      </c>
      <c r="B191" s="74" t="s">
        <v>156</v>
      </c>
      <c r="C191" s="75">
        <v>31719.43</v>
      </c>
      <c r="D191" s="75">
        <v>32100</v>
      </c>
      <c r="E191" s="75">
        <v>25702.12</v>
      </c>
      <c r="F191" s="75">
        <v>80.069999999999993</v>
      </c>
    </row>
    <row r="192" spans="1:6" s="76" customFormat="1" ht="20.399999999999999" customHeight="1" x14ac:dyDescent="0.3">
      <c r="A192" s="74" t="s">
        <v>153</v>
      </c>
      <c r="B192" s="74" t="s">
        <v>367</v>
      </c>
      <c r="C192" s="75">
        <v>1367.81</v>
      </c>
      <c r="D192" s="75"/>
      <c r="E192" s="75">
        <v>860.05</v>
      </c>
      <c r="F192" s="75"/>
    </row>
    <row r="193" spans="1:6" s="76" customFormat="1" ht="20.399999999999999" customHeight="1" x14ac:dyDescent="0.3">
      <c r="A193" s="74" t="s">
        <v>368</v>
      </c>
      <c r="B193" s="74" t="s">
        <v>369</v>
      </c>
      <c r="C193" s="75">
        <v>1343.45</v>
      </c>
      <c r="D193" s="75"/>
      <c r="E193" s="75">
        <v>738.25</v>
      </c>
      <c r="F193" s="75"/>
    </row>
    <row r="194" spans="1:6" s="76" customFormat="1" ht="20.399999999999999" customHeight="1" x14ac:dyDescent="0.3">
      <c r="A194" s="74" t="s">
        <v>370</v>
      </c>
      <c r="B194" s="74" t="s">
        <v>371</v>
      </c>
      <c r="C194" s="75">
        <v>1343.45</v>
      </c>
      <c r="D194" s="75"/>
      <c r="E194" s="75">
        <v>738.25</v>
      </c>
      <c r="F194" s="75"/>
    </row>
    <row r="195" spans="1:6" s="76" customFormat="1" ht="20.399999999999999" customHeight="1" x14ac:dyDescent="0.3">
      <c r="A195" s="74" t="s">
        <v>372</v>
      </c>
      <c r="B195" s="74" t="s">
        <v>373</v>
      </c>
      <c r="C195" s="75">
        <v>1343.45</v>
      </c>
      <c r="D195" s="75"/>
      <c r="E195" s="75">
        <v>738.25</v>
      </c>
      <c r="F195" s="75"/>
    </row>
    <row r="196" spans="1:6" s="76" customFormat="1" ht="20.399999999999999" customHeight="1" x14ac:dyDescent="0.3">
      <c r="A196" s="74" t="s">
        <v>374</v>
      </c>
      <c r="B196" s="74" t="s">
        <v>375</v>
      </c>
      <c r="C196" s="75">
        <v>24.36</v>
      </c>
      <c r="D196" s="75"/>
      <c r="E196" s="75">
        <v>121.8</v>
      </c>
      <c r="F196" s="75"/>
    </row>
    <row r="197" spans="1:6" s="76" customFormat="1" ht="20.399999999999999" customHeight="1" x14ac:dyDescent="0.3">
      <c r="A197" s="74" t="s">
        <v>376</v>
      </c>
      <c r="B197" s="74" t="s">
        <v>377</v>
      </c>
      <c r="C197" s="75">
        <v>24.36</v>
      </c>
      <c r="D197" s="75"/>
      <c r="E197" s="75">
        <v>121.8</v>
      </c>
      <c r="F197" s="75"/>
    </row>
    <row r="198" spans="1:6" s="76" customFormat="1" ht="20.399999999999999" customHeight="1" x14ac:dyDescent="0.3">
      <c r="A198" s="74" t="s">
        <v>378</v>
      </c>
      <c r="B198" s="74" t="s">
        <v>379</v>
      </c>
      <c r="C198" s="75">
        <v>24.36</v>
      </c>
      <c r="D198" s="75"/>
      <c r="E198" s="75">
        <v>121.8</v>
      </c>
      <c r="F198" s="75"/>
    </row>
    <row r="199" spans="1:6" s="76" customFormat="1" ht="20.399999999999999" customHeight="1" x14ac:dyDescent="0.3">
      <c r="A199" s="74" t="s">
        <v>157</v>
      </c>
      <c r="B199" s="74" t="s">
        <v>158</v>
      </c>
      <c r="C199" s="75">
        <v>16704.52</v>
      </c>
      <c r="D199" s="75">
        <v>12400</v>
      </c>
      <c r="E199" s="75">
        <v>9951.0400000000009</v>
      </c>
      <c r="F199" s="75">
        <v>80.25</v>
      </c>
    </row>
    <row r="200" spans="1:6" s="76" customFormat="1" ht="20.399999999999999" customHeight="1" x14ac:dyDescent="0.3">
      <c r="A200" s="74" t="s">
        <v>159</v>
      </c>
      <c r="B200" s="74" t="s">
        <v>160</v>
      </c>
      <c r="C200" s="75">
        <v>773.69</v>
      </c>
      <c r="D200" s="75">
        <v>700</v>
      </c>
      <c r="E200" s="75">
        <v>422.3</v>
      </c>
      <c r="F200" s="75">
        <v>60.33</v>
      </c>
    </row>
    <row r="201" spans="1:6" s="76" customFormat="1" ht="20.399999999999999" customHeight="1" x14ac:dyDescent="0.3">
      <c r="A201" s="74" t="s">
        <v>161</v>
      </c>
      <c r="B201" s="74" t="s">
        <v>162</v>
      </c>
      <c r="C201" s="75">
        <v>579.94000000000005</v>
      </c>
      <c r="D201" s="75">
        <v>400</v>
      </c>
      <c r="E201" s="75">
        <v>422.3</v>
      </c>
      <c r="F201" s="75">
        <v>105.58</v>
      </c>
    </row>
    <row r="202" spans="1:6" s="76" customFormat="1" ht="20.399999999999999" customHeight="1" x14ac:dyDescent="0.3">
      <c r="A202" s="74" t="s">
        <v>163</v>
      </c>
      <c r="B202" s="74" t="s">
        <v>164</v>
      </c>
      <c r="C202" s="75">
        <v>124.94</v>
      </c>
      <c r="D202" s="75">
        <v>200</v>
      </c>
      <c r="E202" s="75">
        <v>90</v>
      </c>
      <c r="F202" s="75">
        <v>45</v>
      </c>
    </row>
    <row r="203" spans="1:6" s="76" customFormat="1" ht="20.399999999999999" customHeight="1" x14ac:dyDescent="0.3">
      <c r="A203" s="74" t="s">
        <v>165</v>
      </c>
      <c r="B203" s="74" t="s">
        <v>166</v>
      </c>
      <c r="C203" s="75">
        <v>153</v>
      </c>
      <c r="D203" s="75">
        <v>200</v>
      </c>
      <c r="E203" s="75"/>
      <c r="F203" s="75"/>
    </row>
    <row r="204" spans="1:6" s="76" customFormat="1" ht="20.399999999999999" customHeight="1" x14ac:dyDescent="0.3">
      <c r="A204" s="74" t="s">
        <v>167</v>
      </c>
      <c r="B204" s="74" t="s">
        <v>168</v>
      </c>
      <c r="C204" s="75">
        <v>302</v>
      </c>
      <c r="D204" s="75"/>
      <c r="E204" s="75">
        <v>332.3</v>
      </c>
      <c r="F204" s="75"/>
    </row>
    <row r="205" spans="1:6" s="76" customFormat="1" ht="20.399999999999999" customHeight="1" x14ac:dyDescent="0.3">
      <c r="A205" s="74" t="s">
        <v>169</v>
      </c>
      <c r="B205" s="74" t="s">
        <v>170</v>
      </c>
      <c r="C205" s="75">
        <v>193.75</v>
      </c>
      <c r="D205" s="75">
        <v>300</v>
      </c>
      <c r="E205" s="75"/>
      <c r="F205" s="75"/>
    </row>
    <row r="206" spans="1:6" s="76" customFormat="1" ht="20.399999999999999" customHeight="1" x14ac:dyDescent="0.3">
      <c r="A206" s="74" t="s">
        <v>171</v>
      </c>
      <c r="B206" s="74" t="s">
        <v>172</v>
      </c>
      <c r="C206" s="75">
        <v>193.75</v>
      </c>
      <c r="D206" s="75"/>
      <c r="E206" s="75"/>
      <c r="F206" s="75"/>
    </row>
    <row r="207" spans="1:6" s="76" customFormat="1" ht="20.399999999999999" customHeight="1" x14ac:dyDescent="0.3">
      <c r="A207" s="74" t="s">
        <v>173</v>
      </c>
      <c r="B207" s="74" t="s">
        <v>174</v>
      </c>
      <c r="C207" s="75"/>
      <c r="D207" s="75">
        <v>300</v>
      </c>
      <c r="E207" s="75"/>
      <c r="F207" s="75"/>
    </row>
    <row r="208" spans="1:6" s="76" customFormat="1" ht="20.399999999999999" customHeight="1" x14ac:dyDescent="0.3">
      <c r="A208" s="74" t="s">
        <v>175</v>
      </c>
      <c r="B208" s="74" t="s">
        <v>176</v>
      </c>
      <c r="C208" s="75">
        <v>12435.43</v>
      </c>
      <c r="D208" s="75">
        <v>6500</v>
      </c>
      <c r="E208" s="75">
        <v>8080.36</v>
      </c>
      <c r="F208" s="75">
        <v>124.31</v>
      </c>
    </row>
    <row r="209" spans="1:6" s="76" customFormat="1" ht="20.399999999999999" customHeight="1" x14ac:dyDescent="0.3">
      <c r="A209" s="74" t="s">
        <v>177</v>
      </c>
      <c r="B209" s="74" t="s">
        <v>178</v>
      </c>
      <c r="C209" s="75">
        <v>6225.24</v>
      </c>
      <c r="D209" s="75">
        <v>2800</v>
      </c>
      <c r="E209" s="75">
        <v>4481.5200000000004</v>
      </c>
      <c r="F209" s="75">
        <v>160.05000000000001</v>
      </c>
    </row>
    <row r="210" spans="1:6" s="76" customFormat="1" ht="20.399999999999999" customHeight="1" x14ac:dyDescent="0.3">
      <c r="A210" s="74" t="s">
        <v>181</v>
      </c>
      <c r="B210" s="74" t="s">
        <v>182</v>
      </c>
      <c r="C210" s="75">
        <v>1780.89</v>
      </c>
      <c r="D210" s="75"/>
      <c r="E210" s="75">
        <v>1142.77</v>
      </c>
      <c r="F210" s="75"/>
    </row>
    <row r="211" spans="1:6" s="76" customFormat="1" ht="20.399999999999999" customHeight="1" x14ac:dyDescent="0.3">
      <c r="A211" s="74" t="s">
        <v>183</v>
      </c>
      <c r="B211" s="74" t="s">
        <v>184</v>
      </c>
      <c r="C211" s="75"/>
      <c r="D211" s="75">
        <v>600</v>
      </c>
      <c r="E211" s="75"/>
      <c r="F211" s="75"/>
    </row>
    <row r="212" spans="1:6" s="76" customFormat="1" ht="20.399999999999999" customHeight="1" x14ac:dyDescent="0.3">
      <c r="A212" s="74" t="s">
        <v>185</v>
      </c>
      <c r="B212" s="74" t="s">
        <v>186</v>
      </c>
      <c r="C212" s="75"/>
      <c r="D212" s="75">
        <v>300</v>
      </c>
      <c r="E212" s="75">
        <v>7.33</v>
      </c>
      <c r="F212" s="75">
        <v>2.44</v>
      </c>
    </row>
    <row r="213" spans="1:6" s="76" customFormat="1" ht="20.399999999999999" customHeight="1" x14ac:dyDescent="0.3">
      <c r="A213" s="74" t="s">
        <v>187</v>
      </c>
      <c r="B213" s="74" t="s">
        <v>188</v>
      </c>
      <c r="C213" s="75">
        <v>4444.3500000000004</v>
      </c>
      <c r="D213" s="75">
        <v>1900</v>
      </c>
      <c r="E213" s="75">
        <v>3331.42</v>
      </c>
      <c r="F213" s="75">
        <v>175.34</v>
      </c>
    </row>
    <row r="214" spans="1:6" s="76" customFormat="1" ht="20.399999999999999" customHeight="1" x14ac:dyDescent="0.3">
      <c r="A214" s="74" t="s">
        <v>380</v>
      </c>
      <c r="B214" s="74" t="s">
        <v>381</v>
      </c>
      <c r="C214" s="75">
        <v>1014.99</v>
      </c>
      <c r="D214" s="75"/>
      <c r="E214" s="75"/>
      <c r="F214" s="75"/>
    </row>
    <row r="215" spans="1:6" s="76" customFormat="1" ht="20.399999999999999" customHeight="1" x14ac:dyDescent="0.3">
      <c r="A215" s="74" t="s">
        <v>382</v>
      </c>
      <c r="B215" s="74" t="s">
        <v>383</v>
      </c>
      <c r="C215" s="75">
        <v>1014.99</v>
      </c>
      <c r="D215" s="75"/>
      <c r="E215" s="75"/>
      <c r="F215" s="75"/>
    </row>
    <row r="216" spans="1:6" s="76" customFormat="1" ht="20.399999999999999" customHeight="1" x14ac:dyDescent="0.3">
      <c r="A216" s="74" t="s">
        <v>189</v>
      </c>
      <c r="B216" s="74" t="s">
        <v>190</v>
      </c>
      <c r="C216" s="75">
        <v>5195.2</v>
      </c>
      <c r="D216" s="75">
        <v>3700</v>
      </c>
      <c r="E216" s="75">
        <v>3598.84</v>
      </c>
      <c r="F216" s="75">
        <v>97.27</v>
      </c>
    </row>
    <row r="217" spans="1:6" s="76" customFormat="1" ht="20.399999999999999" customHeight="1" x14ac:dyDescent="0.3">
      <c r="A217" s="74" t="s">
        <v>193</v>
      </c>
      <c r="B217" s="74" t="s">
        <v>194</v>
      </c>
      <c r="C217" s="75">
        <v>5195.2</v>
      </c>
      <c r="D217" s="75">
        <v>3700</v>
      </c>
      <c r="E217" s="75">
        <v>3598.84</v>
      </c>
      <c r="F217" s="75">
        <v>97.27</v>
      </c>
    </row>
    <row r="218" spans="1:6" s="76" customFormat="1" ht="20.399999999999999" customHeight="1" x14ac:dyDescent="0.3">
      <c r="A218" s="74" t="s">
        <v>212</v>
      </c>
      <c r="B218" s="74" t="s">
        <v>213</v>
      </c>
      <c r="C218" s="75">
        <v>3239.9</v>
      </c>
      <c r="D218" s="75">
        <v>4900</v>
      </c>
      <c r="E218" s="75">
        <v>1448.38</v>
      </c>
      <c r="F218" s="75">
        <v>29.56</v>
      </c>
    </row>
    <row r="219" spans="1:6" s="76" customFormat="1" ht="20.399999999999999" customHeight="1" x14ac:dyDescent="0.3">
      <c r="A219" s="74" t="s">
        <v>214</v>
      </c>
      <c r="B219" s="74" t="s">
        <v>215</v>
      </c>
      <c r="C219" s="75"/>
      <c r="D219" s="75">
        <v>800</v>
      </c>
      <c r="E219" s="75">
        <v>206.25</v>
      </c>
      <c r="F219" s="75">
        <v>25.78</v>
      </c>
    </row>
    <row r="220" spans="1:6" s="76" customFormat="1" ht="20.399999999999999" customHeight="1" x14ac:dyDescent="0.3">
      <c r="A220" s="74" t="s">
        <v>220</v>
      </c>
      <c r="B220" s="74" t="s">
        <v>221</v>
      </c>
      <c r="C220" s="75"/>
      <c r="D220" s="75">
        <v>800</v>
      </c>
      <c r="E220" s="75">
        <v>206.25</v>
      </c>
      <c r="F220" s="75">
        <v>25.78</v>
      </c>
    </row>
    <row r="221" spans="1:6" s="76" customFormat="1" ht="20.399999999999999" customHeight="1" x14ac:dyDescent="0.3">
      <c r="A221" s="74" t="s">
        <v>222</v>
      </c>
      <c r="B221" s="74" t="s">
        <v>223</v>
      </c>
      <c r="C221" s="75">
        <v>625.16</v>
      </c>
      <c r="D221" s="75">
        <v>1400</v>
      </c>
      <c r="E221" s="75">
        <v>1242.1300000000001</v>
      </c>
      <c r="F221" s="75">
        <v>88.72</v>
      </c>
    </row>
    <row r="222" spans="1:6" s="76" customFormat="1" ht="20.399999999999999" customHeight="1" x14ac:dyDescent="0.3">
      <c r="A222" s="74" t="s">
        <v>224</v>
      </c>
      <c r="B222" s="74" t="s">
        <v>225</v>
      </c>
      <c r="C222" s="75"/>
      <c r="D222" s="75">
        <v>130</v>
      </c>
      <c r="E222" s="75"/>
      <c r="F222" s="75"/>
    </row>
    <row r="223" spans="1:6" s="76" customFormat="1" ht="20.399999999999999" customHeight="1" x14ac:dyDescent="0.3">
      <c r="A223" s="74" t="s">
        <v>226</v>
      </c>
      <c r="B223" s="74" t="s">
        <v>227</v>
      </c>
      <c r="C223" s="75">
        <v>361.52</v>
      </c>
      <c r="D223" s="75">
        <v>500</v>
      </c>
      <c r="E223" s="75"/>
      <c r="F223" s="75"/>
    </row>
    <row r="224" spans="1:6" s="76" customFormat="1" ht="20.399999999999999" customHeight="1" x14ac:dyDescent="0.3">
      <c r="A224" s="74" t="s">
        <v>313</v>
      </c>
      <c r="B224" s="74" t="s">
        <v>314</v>
      </c>
      <c r="C224" s="75">
        <v>263.64</v>
      </c>
      <c r="D224" s="75">
        <v>770</v>
      </c>
      <c r="E224" s="75">
        <v>1242.1300000000001</v>
      </c>
      <c r="F224" s="75">
        <v>161.32</v>
      </c>
    </row>
    <row r="225" spans="1:6" s="76" customFormat="1" ht="20.399999999999999" customHeight="1" x14ac:dyDescent="0.3">
      <c r="A225" s="74" t="s">
        <v>319</v>
      </c>
      <c r="B225" s="74" t="s">
        <v>320</v>
      </c>
      <c r="C225" s="75">
        <v>190</v>
      </c>
      <c r="D225" s="75"/>
      <c r="E225" s="75"/>
      <c r="F225" s="75"/>
    </row>
    <row r="226" spans="1:6" s="76" customFormat="1" ht="20.399999999999999" customHeight="1" x14ac:dyDescent="0.3">
      <c r="A226" s="74" t="s">
        <v>384</v>
      </c>
      <c r="B226" s="74" t="s">
        <v>385</v>
      </c>
      <c r="C226" s="75">
        <v>190</v>
      </c>
      <c r="D226" s="75"/>
      <c r="E226" s="75"/>
      <c r="F226" s="75"/>
    </row>
    <row r="227" spans="1:6" s="76" customFormat="1" ht="20.399999999999999" customHeight="1" x14ac:dyDescent="0.3">
      <c r="A227" s="74" t="s">
        <v>242</v>
      </c>
      <c r="B227" s="74" t="s">
        <v>243</v>
      </c>
      <c r="C227" s="75"/>
      <c r="D227" s="75">
        <v>2300</v>
      </c>
      <c r="E227" s="75"/>
      <c r="F227" s="75"/>
    </row>
    <row r="228" spans="1:6" s="76" customFormat="1" ht="20.399999999999999" customHeight="1" x14ac:dyDescent="0.3">
      <c r="A228" s="74" t="s">
        <v>246</v>
      </c>
      <c r="B228" s="74" t="s">
        <v>247</v>
      </c>
      <c r="C228" s="75"/>
      <c r="D228" s="75">
        <v>2300</v>
      </c>
      <c r="E228" s="75"/>
      <c r="F228" s="75"/>
    </row>
    <row r="229" spans="1:6" s="76" customFormat="1" ht="20.399999999999999" customHeight="1" x14ac:dyDescent="0.3">
      <c r="A229" s="74" t="s">
        <v>250</v>
      </c>
      <c r="B229" s="74" t="s">
        <v>251</v>
      </c>
      <c r="C229" s="75">
        <v>2424.7399999999998</v>
      </c>
      <c r="D229" s="75"/>
      <c r="E229" s="75"/>
      <c r="F229" s="75"/>
    </row>
    <row r="230" spans="1:6" s="76" customFormat="1" ht="20.399999999999999" customHeight="1" x14ac:dyDescent="0.3">
      <c r="A230" s="74" t="s">
        <v>386</v>
      </c>
      <c r="B230" s="74" t="s">
        <v>387</v>
      </c>
      <c r="C230" s="75">
        <v>2424.7399999999998</v>
      </c>
      <c r="D230" s="75"/>
      <c r="E230" s="75"/>
      <c r="F230" s="75"/>
    </row>
    <row r="231" spans="1:6" s="76" customFormat="1" ht="20.399999999999999" customHeight="1" x14ac:dyDescent="0.3">
      <c r="A231" s="74" t="s">
        <v>264</v>
      </c>
      <c r="B231" s="74" t="s">
        <v>265</v>
      </c>
      <c r="C231" s="75"/>
      <c r="D231" s="75">
        <v>400</v>
      </c>
      <c r="E231" s="75"/>
      <c r="F231" s="75"/>
    </row>
    <row r="232" spans="1:6" s="76" customFormat="1" ht="20.399999999999999" customHeight="1" x14ac:dyDescent="0.3">
      <c r="A232" s="74" t="s">
        <v>274</v>
      </c>
      <c r="B232" s="74" t="s">
        <v>275</v>
      </c>
      <c r="C232" s="75"/>
      <c r="D232" s="75">
        <v>400</v>
      </c>
      <c r="E232" s="75"/>
      <c r="F232" s="75"/>
    </row>
    <row r="233" spans="1:6" s="76" customFormat="1" ht="20.399999999999999" customHeight="1" x14ac:dyDescent="0.3">
      <c r="A233" s="74" t="s">
        <v>388</v>
      </c>
      <c r="B233" s="74" t="s">
        <v>389</v>
      </c>
      <c r="C233" s="75"/>
      <c r="D233" s="75">
        <v>300</v>
      </c>
      <c r="E233" s="75"/>
      <c r="F233" s="75"/>
    </row>
    <row r="234" spans="1:6" s="76" customFormat="1" ht="20.399999999999999" customHeight="1" x14ac:dyDescent="0.3">
      <c r="A234" s="74" t="s">
        <v>390</v>
      </c>
      <c r="B234" s="74" t="s">
        <v>389</v>
      </c>
      <c r="C234" s="75"/>
      <c r="D234" s="75">
        <v>300</v>
      </c>
      <c r="E234" s="75"/>
      <c r="F234" s="75"/>
    </row>
    <row r="235" spans="1:6" s="76" customFormat="1" ht="20.399999999999999" customHeight="1" x14ac:dyDescent="0.3">
      <c r="A235" s="74" t="s">
        <v>391</v>
      </c>
      <c r="B235" s="74" t="s">
        <v>392</v>
      </c>
      <c r="C235" s="75"/>
      <c r="D235" s="75">
        <v>300</v>
      </c>
      <c r="E235" s="75"/>
      <c r="F235" s="75"/>
    </row>
    <row r="236" spans="1:6" s="76" customFormat="1" ht="20.399999999999999" customHeight="1" x14ac:dyDescent="0.3">
      <c r="A236" s="74" t="s">
        <v>276</v>
      </c>
      <c r="B236" s="74" t="s">
        <v>277</v>
      </c>
      <c r="C236" s="75">
        <v>255.5</v>
      </c>
      <c r="D236" s="75"/>
      <c r="E236" s="75"/>
      <c r="F236" s="75"/>
    </row>
    <row r="237" spans="1:6" s="76" customFormat="1" ht="20.399999999999999" customHeight="1" x14ac:dyDescent="0.3">
      <c r="A237" s="74" t="s">
        <v>282</v>
      </c>
      <c r="B237" s="74" t="s">
        <v>283</v>
      </c>
      <c r="C237" s="75">
        <v>255.5</v>
      </c>
      <c r="D237" s="75"/>
      <c r="E237" s="75"/>
      <c r="F237" s="75"/>
    </row>
    <row r="238" spans="1:6" s="76" customFormat="1" ht="20.399999999999999" customHeight="1" x14ac:dyDescent="0.3">
      <c r="A238" s="74" t="s">
        <v>284</v>
      </c>
      <c r="B238" s="74" t="s">
        <v>283</v>
      </c>
      <c r="C238" s="75">
        <v>255.5</v>
      </c>
      <c r="D238" s="75"/>
      <c r="E238" s="75"/>
      <c r="F238" s="75"/>
    </row>
    <row r="239" spans="1:6" s="76" customFormat="1" ht="20.399999999999999" customHeight="1" x14ac:dyDescent="0.3">
      <c r="A239" s="74" t="s">
        <v>297</v>
      </c>
      <c r="B239" s="74" t="s">
        <v>298</v>
      </c>
      <c r="C239" s="75">
        <v>3.33</v>
      </c>
      <c r="D239" s="75"/>
      <c r="E239" s="75"/>
      <c r="F239" s="75"/>
    </row>
    <row r="240" spans="1:6" s="76" customFormat="1" ht="20.399999999999999" customHeight="1" x14ac:dyDescent="0.3">
      <c r="A240" s="74" t="s">
        <v>299</v>
      </c>
      <c r="B240" s="74" t="s">
        <v>300</v>
      </c>
      <c r="C240" s="75">
        <v>3.33</v>
      </c>
      <c r="D240" s="75"/>
      <c r="E240" s="75"/>
      <c r="F240" s="75"/>
    </row>
    <row r="241" spans="1:6" s="76" customFormat="1" ht="20.399999999999999" customHeight="1" x14ac:dyDescent="0.3">
      <c r="A241" s="74" t="s">
        <v>305</v>
      </c>
      <c r="B241" s="74" t="s">
        <v>306</v>
      </c>
      <c r="C241" s="75">
        <v>3.33</v>
      </c>
      <c r="D241" s="75"/>
      <c r="E241" s="75"/>
      <c r="F241" s="75"/>
    </row>
    <row r="242" spans="1:6" s="76" customFormat="1" ht="20.399999999999999" customHeight="1" x14ac:dyDescent="0.3">
      <c r="A242" s="74" t="s">
        <v>393</v>
      </c>
      <c r="B242" s="74" t="s">
        <v>394</v>
      </c>
      <c r="C242" s="75">
        <v>1.07</v>
      </c>
      <c r="D242" s="75"/>
      <c r="E242" s="75"/>
      <c r="F242" s="75"/>
    </row>
    <row r="243" spans="1:6" s="76" customFormat="1" ht="20.399999999999999" customHeight="1" x14ac:dyDescent="0.3">
      <c r="A243" s="74" t="s">
        <v>395</v>
      </c>
      <c r="B243" s="74" t="s">
        <v>396</v>
      </c>
      <c r="C243" s="75">
        <v>2.23</v>
      </c>
      <c r="D243" s="75"/>
      <c r="E243" s="75"/>
      <c r="F243" s="75"/>
    </row>
    <row r="244" spans="1:6" s="76" customFormat="1" ht="20.399999999999999" customHeight="1" x14ac:dyDescent="0.3">
      <c r="A244" s="74" t="s">
        <v>397</v>
      </c>
      <c r="B244" s="74" t="s">
        <v>398</v>
      </c>
      <c r="C244" s="75">
        <v>0.03</v>
      </c>
      <c r="D244" s="75"/>
      <c r="E244" s="75"/>
      <c r="F244" s="75"/>
    </row>
    <row r="245" spans="1:6" s="76" customFormat="1" ht="20.399999999999999" customHeight="1" x14ac:dyDescent="0.3">
      <c r="A245" s="74" t="s">
        <v>327</v>
      </c>
      <c r="B245" s="74" t="s">
        <v>328</v>
      </c>
      <c r="C245" s="75">
        <v>12604.89</v>
      </c>
      <c r="D245" s="75">
        <v>18500</v>
      </c>
      <c r="E245" s="75">
        <v>13923.53</v>
      </c>
      <c r="F245" s="75">
        <v>75.260000000000005</v>
      </c>
    </row>
    <row r="246" spans="1:6" s="76" customFormat="1" ht="20.399999999999999" customHeight="1" x14ac:dyDescent="0.3">
      <c r="A246" s="74" t="s">
        <v>329</v>
      </c>
      <c r="B246" s="74" t="s">
        <v>330</v>
      </c>
      <c r="C246" s="75">
        <v>12604.89</v>
      </c>
      <c r="D246" s="75">
        <v>18500</v>
      </c>
      <c r="E246" s="75">
        <v>13923.53</v>
      </c>
      <c r="F246" s="75">
        <v>75.260000000000005</v>
      </c>
    </row>
    <row r="247" spans="1:6" s="76" customFormat="1" ht="20.399999999999999" customHeight="1" x14ac:dyDescent="0.3">
      <c r="A247" s="74" t="s">
        <v>399</v>
      </c>
      <c r="B247" s="74" t="s">
        <v>400</v>
      </c>
      <c r="C247" s="75">
        <v>12604.89</v>
      </c>
      <c r="D247" s="75">
        <v>18500</v>
      </c>
      <c r="E247" s="75">
        <v>13923.53</v>
      </c>
      <c r="F247" s="75">
        <v>75.260000000000005</v>
      </c>
    </row>
    <row r="248" spans="1:6" s="76" customFormat="1" ht="20.399999999999999" customHeight="1" x14ac:dyDescent="0.3">
      <c r="A248" s="74" t="s">
        <v>401</v>
      </c>
      <c r="B248" s="74" t="s">
        <v>402</v>
      </c>
      <c r="C248" s="75">
        <v>12604.89</v>
      </c>
      <c r="D248" s="75">
        <v>18500</v>
      </c>
      <c r="E248" s="75">
        <v>13923.53</v>
      </c>
      <c r="F248" s="75">
        <v>75.260000000000005</v>
      </c>
    </row>
    <row r="249" spans="1:6" s="76" customFormat="1" ht="20.399999999999999" customHeight="1" x14ac:dyDescent="0.3">
      <c r="A249" s="74" t="s">
        <v>403</v>
      </c>
      <c r="B249" s="74" t="s">
        <v>404</v>
      </c>
      <c r="C249" s="75">
        <v>1038.8800000000001</v>
      </c>
      <c r="D249" s="75">
        <v>1200</v>
      </c>
      <c r="E249" s="75">
        <v>967.5</v>
      </c>
      <c r="F249" s="75">
        <v>80.63</v>
      </c>
    </row>
    <row r="250" spans="1:6" s="76" customFormat="1" ht="20.399999999999999" customHeight="1" x14ac:dyDescent="0.3">
      <c r="A250" s="74" t="s">
        <v>405</v>
      </c>
      <c r="B250" s="74" t="s">
        <v>406</v>
      </c>
      <c r="C250" s="75">
        <v>1038.8800000000001</v>
      </c>
      <c r="D250" s="75">
        <v>1200</v>
      </c>
      <c r="E250" s="75">
        <v>967.5</v>
      </c>
      <c r="F250" s="75">
        <v>80.63</v>
      </c>
    </row>
    <row r="251" spans="1:6" s="76" customFormat="1" ht="20.399999999999999" customHeight="1" x14ac:dyDescent="0.3">
      <c r="A251" s="74" t="s">
        <v>407</v>
      </c>
      <c r="B251" s="74" t="s">
        <v>408</v>
      </c>
      <c r="C251" s="75">
        <v>1038.8800000000001</v>
      </c>
      <c r="D251" s="75">
        <v>1200</v>
      </c>
      <c r="E251" s="75">
        <v>967.5</v>
      </c>
      <c r="F251" s="75">
        <v>80.63</v>
      </c>
    </row>
    <row r="252" spans="1:6" s="76" customFormat="1" ht="20.399999999999999" customHeight="1" x14ac:dyDescent="0.3">
      <c r="A252" s="74" t="s">
        <v>409</v>
      </c>
      <c r="B252" s="74" t="s">
        <v>410</v>
      </c>
      <c r="C252" s="75">
        <v>1038.8800000000001</v>
      </c>
      <c r="D252" s="75">
        <v>1200</v>
      </c>
      <c r="E252" s="75">
        <v>967.5</v>
      </c>
      <c r="F252" s="75">
        <v>80.63</v>
      </c>
    </row>
    <row r="253" spans="1:6" s="76" customFormat="1" ht="20.399999999999999" customHeight="1" x14ac:dyDescent="0.3">
      <c r="A253" s="74" t="s">
        <v>342</v>
      </c>
      <c r="B253" s="74" t="s">
        <v>343</v>
      </c>
      <c r="C253" s="75">
        <v>2085.96</v>
      </c>
      <c r="D253" s="75">
        <v>740</v>
      </c>
      <c r="E253" s="75">
        <v>4544.41</v>
      </c>
      <c r="F253" s="75">
        <v>614.11</v>
      </c>
    </row>
    <row r="254" spans="1:6" s="76" customFormat="1" ht="20.399999999999999" customHeight="1" x14ac:dyDescent="0.3">
      <c r="A254" s="74" t="s">
        <v>344</v>
      </c>
      <c r="B254" s="74" t="s">
        <v>345</v>
      </c>
      <c r="C254" s="75">
        <v>2085.96</v>
      </c>
      <c r="D254" s="75">
        <v>740</v>
      </c>
      <c r="E254" s="75">
        <v>4544.41</v>
      </c>
      <c r="F254" s="75">
        <v>614.11</v>
      </c>
    </row>
    <row r="255" spans="1:6" s="76" customFormat="1" ht="20.399999999999999" customHeight="1" x14ac:dyDescent="0.3">
      <c r="A255" s="74" t="s">
        <v>346</v>
      </c>
      <c r="B255" s="74" t="s">
        <v>347</v>
      </c>
      <c r="C255" s="75">
        <v>1345.25</v>
      </c>
      <c r="D255" s="75"/>
      <c r="E255" s="75">
        <v>3804.94</v>
      </c>
      <c r="F255" s="75"/>
    </row>
    <row r="256" spans="1:6" s="76" customFormat="1" ht="20.399999999999999" customHeight="1" x14ac:dyDescent="0.3">
      <c r="A256" s="74" t="s">
        <v>348</v>
      </c>
      <c r="B256" s="74" t="s">
        <v>349</v>
      </c>
      <c r="C256" s="75">
        <v>695.25</v>
      </c>
      <c r="D256" s="75"/>
      <c r="E256" s="75">
        <v>3804.94</v>
      </c>
      <c r="F256" s="75"/>
    </row>
    <row r="257" spans="1:6" s="76" customFormat="1" ht="20.399999999999999" customHeight="1" x14ac:dyDescent="0.3">
      <c r="A257" s="74" t="s">
        <v>350</v>
      </c>
      <c r="B257" s="74" t="s">
        <v>351</v>
      </c>
      <c r="C257" s="75">
        <v>695.25</v>
      </c>
      <c r="D257" s="75"/>
      <c r="E257" s="75"/>
      <c r="F257" s="75"/>
    </row>
    <row r="258" spans="1:6" s="76" customFormat="1" ht="20.399999999999999" customHeight="1" x14ac:dyDescent="0.3">
      <c r="A258" s="74" t="s">
        <v>411</v>
      </c>
      <c r="B258" s="74" t="s">
        <v>412</v>
      </c>
      <c r="C258" s="75"/>
      <c r="D258" s="75"/>
      <c r="E258" s="75">
        <v>3804.94</v>
      </c>
      <c r="F258" s="75"/>
    </row>
    <row r="259" spans="1:6" s="76" customFormat="1" ht="20.399999999999999" customHeight="1" x14ac:dyDescent="0.3">
      <c r="A259" s="74" t="s">
        <v>356</v>
      </c>
      <c r="B259" s="74" t="s">
        <v>357</v>
      </c>
      <c r="C259" s="75">
        <v>650</v>
      </c>
      <c r="D259" s="75"/>
      <c r="E259" s="75"/>
      <c r="F259" s="75"/>
    </row>
    <row r="260" spans="1:6" s="76" customFormat="1" ht="20.399999999999999" customHeight="1" x14ac:dyDescent="0.3">
      <c r="A260" s="74" t="s">
        <v>413</v>
      </c>
      <c r="B260" s="74" t="s">
        <v>414</v>
      </c>
      <c r="C260" s="75">
        <v>650</v>
      </c>
      <c r="D260" s="75"/>
      <c r="E260" s="75"/>
      <c r="F260" s="75"/>
    </row>
    <row r="261" spans="1:6" s="76" customFormat="1" ht="20.399999999999999" customHeight="1" x14ac:dyDescent="0.3">
      <c r="A261" s="74" t="s">
        <v>360</v>
      </c>
      <c r="B261" s="74" t="s">
        <v>361</v>
      </c>
      <c r="C261" s="75">
        <v>740.71</v>
      </c>
      <c r="D261" s="75">
        <v>740</v>
      </c>
      <c r="E261" s="75">
        <v>739.47</v>
      </c>
      <c r="F261" s="75">
        <v>99.93</v>
      </c>
    </row>
    <row r="262" spans="1:6" s="76" customFormat="1" ht="20.399999999999999" customHeight="1" x14ac:dyDescent="0.3">
      <c r="A262" s="74" t="s">
        <v>362</v>
      </c>
      <c r="B262" s="74" t="s">
        <v>363</v>
      </c>
      <c r="C262" s="75">
        <v>740.71</v>
      </c>
      <c r="D262" s="75">
        <v>740</v>
      </c>
      <c r="E262" s="75">
        <v>739.47</v>
      </c>
      <c r="F262" s="75">
        <v>99.93</v>
      </c>
    </row>
    <row r="263" spans="1:6" s="76" customFormat="1" ht="20.399999999999999" customHeight="1" x14ac:dyDescent="0.3">
      <c r="A263" s="74" t="s">
        <v>364</v>
      </c>
      <c r="B263" s="74" t="s">
        <v>365</v>
      </c>
      <c r="C263" s="75">
        <v>740.71</v>
      </c>
      <c r="D263" s="75">
        <v>740</v>
      </c>
      <c r="E263" s="75">
        <v>739.47</v>
      </c>
      <c r="F263" s="75">
        <v>99.93</v>
      </c>
    </row>
    <row r="264" spans="1:6" s="76" customFormat="1" ht="20.399999999999999" customHeight="1" x14ac:dyDescent="0.3">
      <c r="A264" s="74" t="s">
        <v>461</v>
      </c>
      <c r="B264" s="74" t="s">
        <v>415</v>
      </c>
      <c r="C264" s="75"/>
      <c r="D264" s="75">
        <v>2048</v>
      </c>
      <c r="E264" s="75">
        <v>2048</v>
      </c>
      <c r="F264" s="75">
        <v>100</v>
      </c>
    </row>
    <row r="265" spans="1:6" s="76" customFormat="1" ht="20.399999999999999" customHeight="1" x14ac:dyDescent="0.3">
      <c r="A265" s="74" t="s">
        <v>155</v>
      </c>
      <c r="B265" s="74" t="s">
        <v>156</v>
      </c>
      <c r="C265" s="75"/>
      <c r="D265" s="75">
        <v>2048</v>
      </c>
      <c r="E265" s="75">
        <v>2048</v>
      </c>
      <c r="F265" s="75">
        <v>100</v>
      </c>
    </row>
    <row r="266" spans="1:6" s="76" customFormat="1" ht="20.399999999999999" customHeight="1" x14ac:dyDescent="0.3">
      <c r="A266" s="74" t="s">
        <v>157</v>
      </c>
      <c r="B266" s="74" t="s">
        <v>158</v>
      </c>
      <c r="C266" s="75"/>
      <c r="D266" s="75">
        <v>1338</v>
      </c>
      <c r="E266" s="75">
        <v>1338</v>
      </c>
      <c r="F266" s="75">
        <v>100</v>
      </c>
    </row>
    <row r="267" spans="1:6" s="76" customFormat="1" ht="20.399999999999999" customHeight="1" x14ac:dyDescent="0.3">
      <c r="A267" s="74" t="s">
        <v>212</v>
      </c>
      <c r="B267" s="74" t="s">
        <v>213</v>
      </c>
      <c r="C267" s="75"/>
      <c r="D267" s="75">
        <v>1338</v>
      </c>
      <c r="E267" s="75">
        <v>1338</v>
      </c>
      <c r="F267" s="75">
        <v>100</v>
      </c>
    </row>
    <row r="268" spans="1:6" s="76" customFormat="1" ht="20.399999999999999" customHeight="1" x14ac:dyDescent="0.3">
      <c r="A268" s="74" t="s">
        <v>250</v>
      </c>
      <c r="B268" s="74" t="s">
        <v>251</v>
      </c>
      <c r="C268" s="75"/>
      <c r="D268" s="75">
        <v>1338</v>
      </c>
      <c r="E268" s="75">
        <v>1263</v>
      </c>
      <c r="F268" s="75">
        <v>94.39</v>
      </c>
    </row>
    <row r="269" spans="1:6" s="76" customFormat="1" ht="20.399999999999999" customHeight="1" x14ac:dyDescent="0.3">
      <c r="A269" s="74" t="s">
        <v>252</v>
      </c>
      <c r="B269" s="74" t="s">
        <v>253</v>
      </c>
      <c r="C269" s="75"/>
      <c r="D269" s="75">
        <v>1338</v>
      </c>
      <c r="E269" s="75">
        <v>1263</v>
      </c>
      <c r="F269" s="75">
        <v>94.39</v>
      </c>
    </row>
    <row r="270" spans="1:6" s="76" customFormat="1" ht="20.399999999999999" customHeight="1" x14ac:dyDescent="0.3">
      <c r="A270" s="74" t="s">
        <v>264</v>
      </c>
      <c r="B270" s="74" t="s">
        <v>265</v>
      </c>
      <c r="C270" s="75"/>
      <c r="D270" s="75"/>
      <c r="E270" s="75">
        <v>75</v>
      </c>
      <c r="F270" s="75"/>
    </row>
    <row r="271" spans="1:6" s="76" customFormat="1" ht="20.399999999999999" customHeight="1" x14ac:dyDescent="0.3">
      <c r="A271" s="74" t="s">
        <v>274</v>
      </c>
      <c r="B271" s="74" t="s">
        <v>275</v>
      </c>
      <c r="C271" s="75"/>
      <c r="D271" s="75"/>
      <c r="E271" s="75">
        <v>75</v>
      </c>
      <c r="F271" s="75"/>
    </row>
    <row r="272" spans="1:6" s="76" customFormat="1" ht="20.399999999999999" customHeight="1" x14ac:dyDescent="0.3">
      <c r="A272" s="74" t="s">
        <v>327</v>
      </c>
      <c r="B272" s="74" t="s">
        <v>328</v>
      </c>
      <c r="C272" s="75"/>
      <c r="D272" s="75">
        <v>710</v>
      </c>
      <c r="E272" s="75">
        <v>710</v>
      </c>
      <c r="F272" s="75">
        <v>100</v>
      </c>
    </row>
    <row r="273" spans="1:6" s="76" customFormat="1" ht="20.399999999999999" customHeight="1" x14ac:dyDescent="0.3">
      <c r="A273" s="74" t="s">
        <v>329</v>
      </c>
      <c r="B273" s="74" t="s">
        <v>330</v>
      </c>
      <c r="C273" s="75"/>
      <c r="D273" s="75">
        <v>710</v>
      </c>
      <c r="E273" s="75">
        <v>710</v>
      </c>
      <c r="F273" s="75">
        <v>100</v>
      </c>
    </row>
    <row r="274" spans="1:6" s="76" customFormat="1" ht="20.399999999999999" customHeight="1" x14ac:dyDescent="0.3">
      <c r="A274" s="74" t="s">
        <v>399</v>
      </c>
      <c r="B274" s="74" t="s">
        <v>400</v>
      </c>
      <c r="C274" s="75"/>
      <c r="D274" s="75">
        <v>710</v>
      </c>
      <c r="E274" s="75">
        <v>710</v>
      </c>
      <c r="F274" s="75">
        <v>100</v>
      </c>
    </row>
    <row r="275" spans="1:6" s="76" customFormat="1" ht="20.399999999999999" customHeight="1" x14ac:dyDescent="0.3">
      <c r="A275" s="74" t="s">
        <v>401</v>
      </c>
      <c r="B275" s="74" t="s">
        <v>402</v>
      </c>
      <c r="C275" s="75"/>
      <c r="D275" s="75">
        <v>710</v>
      </c>
      <c r="E275" s="75">
        <v>710</v>
      </c>
      <c r="F275" s="75">
        <v>100</v>
      </c>
    </row>
    <row r="276" spans="1:6" s="80" customFormat="1" ht="20.399999999999999" customHeight="1" x14ac:dyDescent="0.3">
      <c r="A276" s="86" t="s">
        <v>462</v>
      </c>
      <c r="B276" s="86" t="s">
        <v>416</v>
      </c>
      <c r="C276" s="87">
        <v>171073.59</v>
      </c>
      <c r="D276" s="87">
        <v>193200</v>
      </c>
      <c r="E276" s="87">
        <v>181958.36</v>
      </c>
      <c r="F276" s="87">
        <v>94.18</v>
      </c>
    </row>
    <row r="277" spans="1:6" s="76" customFormat="1" ht="20.399999999999999" customHeight="1" x14ac:dyDescent="0.3">
      <c r="A277" s="74" t="s">
        <v>458</v>
      </c>
      <c r="B277" s="74" t="s">
        <v>310</v>
      </c>
      <c r="C277" s="75">
        <v>134575.98000000001</v>
      </c>
      <c r="D277" s="75">
        <v>143250</v>
      </c>
      <c r="E277" s="75">
        <v>142172.32999999999</v>
      </c>
      <c r="F277" s="75">
        <v>99.25</v>
      </c>
    </row>
    <row r="278" spans="1:6" s="76" customFormat="1" ht="20.399999999999999" customHeight="1" x14ac:dyDescent="0.3">
      <c r="A278" s="74" t="s">
        <v>155</v>
      </c>
      <c r="B278" s="74" t="s">
        <v>156</v>
      </c>
      <c r="C278" s="75">
        <v>134575.98000000001</v>
      </c>
      <c r="D278" s="75">
        <v>143250</v>
      </c>
      <c r="E278" s="75">
        <v>142172.32999999999</v>
      </c>
      <c r="F278" s="75">
        <v>99.25</v>
      </c>
    </row>
    <row r="279" spans="1:6" s="76" customFormat="1" ht="20.399999999999999" customHeight="1" x14ac:dyDescent="0.3">
      <c r="A279" s="74" t="s">
        <v>153</v>
      </c>
      <c r="B279" s="74" t="s">
        <v>367</v>
      </c>
      <c r="C279" s="75">
        <v>130918.56</v>
      </c>
      <c r="D279" s="75">
        <v>139350</v>
      </c>
      <c r="E279" s="75">
        <v>138309.65</v>
      </c>
      <c r="F279" s="75">
        <v>99.25</v>
      </c>
    </row>
    <row r="280" spans="1:6" s="76" customFormat="1" ht="20.399999999999999" customHeight="1" x14ac:dyDescent="0.3">
      <c r="A280" s="74" t="s">
        <v>368</v>
      </c>
      <c r="B280" s="74" t="s">
        <v>369</v>
      </c>
      <c r="C280" s="75">
        <v>107400.24</v>
      </c>
      <c r="D280" s="75">
        <v>113700</v>
      </c>
      <c r="E280" s="75">
        <v>113339.99</v>
      </c>
      <c r="F280" s="75">
        <v>99.68</v>
      </c>
    </row>
    <row r="281" spans="1:6" s="76" customFormat="1" ht="20.399999999999999" customHeight="1" x14ac:dyDescent="0.3">
      <c r="A281" s="74" t="s">
        <v>370</v>
      </c>
      <c r="B281" s="74" t="s">
        <v>371</v>
      </c>
      <c r="C281" s="75">
        <v>107400.24</v>
      </c>
      <c r="D281" s="75">
        <v>113700</v>
      </c>
      <c r="E281" s="75">
        <v>113339.99</v>
      </c>
      <c r="F281" s="75">
        <v>99.68</v>
      </c>
    </row>
    <row r="282" spans="1:6" s="76" customFormat="1" ht="20.399999999999999" customHeight="1" x14ac:dyDescent="0.3">
      <c r="A282" s="74" t="s">
        <v>372</v>
      </c>
      <c r="B282" s="74" t="s">
        <v>373</v>
      </c>
      <c r="C282" s="75">
        <v>107400.24</v>
      </c>
      <c r="D282" s="75">
        <v>113700</v>
      </c>
      <c r="E282" s="75">
        <v>113339.99</v>
      </c>
      <c r="F282" s="75">
        <v>99.68</v>
      </c>
    </row>
    <row r="283" spans="1:6" s="76" customFormat="1" ht="20.399999999999999" customHeight="1" x14ac:dyDescent="0.3">
      <c r="A283" s="74" t="s">
        <v>417</v>
      </c>
      <c r="B283" s="74" t="s">
        <v>418</v>
      </c>
      <c r="C283" s="75">
        <v>5600</v>
      </c>
      <c r="D283" s="75">
        <v>5450</v>
      </c>
      <c r="E283" s="75">
        <v>4900</v>
      </c>
      <c r="F283" s="75">
        <v>89.91</v>
      </c>
    </row>
    <row r="284" spans="1:6" s="76" customFormat="1" ht="20.399999999999999" customHeight="1" x14ac:dyDescent="0.3">
      <c r="A284" s="74" t="s">
        <v>419</v>
      </c>
      <c r="B284" s="74" t="s">
        <v>418</v>
      </c>
      <c r="C284" s="75">
        <v>5600</v>
      </c>
      <c r="D284" s="75">
        <v>5450</v>
      </c>
      <c r="E284" s="75">
        <v>4900</v>
      </c>
      <c r="F284" s="75">
        <v>89.91</v>
      </c>
    </row>
    <row r="285" spans="1:6" s="76" customFormat="1" ht="20.399999999999999" customHeight="1" x14ac:dyDescent="0.3">
      <c r="A285" s="74" t="s">
        <v>420</v>
      </c>
      <c r="B285" s="74" t="s">
        <v>421</v>
      </c>
      <c r="C285" s="75">
        <v>2500</v>
      </c>
      <c r="D285" s="75">
        <v>2500</v>
      </c>
      <c r="E285" s="75">
        <v>2400</v>
      </c>
      <c r="F285" s="75">
        <v>96</v>
      </c>
    </row>
    <row r="286" spans="1:6" s="76" customFormat="1" ht="20.399999999999999" customHeight="1" x14ac:dyDescent="0.3">
      <c r="A286" s="74" t="s">
        <v>422</v>
      </c>
      <c r="B286" s="74" t="s">
        <v>423</v>
      </c>
      <c r="C286" s="75">
        <v>700</v>
      </c>
      <c r="D286" s="75">
        <v>700</v>
      </c>
      <c r="E286" s="75">
        <v>700</v>
      </c>
      <c r="F286" s="75">
        <v>100</v>
      </c>
    </row>
    <row r="287" spans="1:6" s="76" customFormat="1" ht="20.399999999999999" customHeight="1" x14ac:dyDescent="0.3">
      <c r="A287" s="74" t="s">
        <v>424</v>
      </c>
      <c r="B287" s="74" t="s">
        <v>425</v>
      </c>
      <c r="C287" s="75"/>
      <c r="D287" s="75">
        <v>450</v>
      </c>
      <c r="E287" s="75"/>
      <c r="F287" s="75"/>
    </row>
    <row r="288" spans="1:6" s="76" customFormat="1" ht="20.399999999999999" customHeight="1" x14ac:dyDescent="0.3">
      <c r="A288" s="74" t="s">
        <v>426</v>
      </c>
      <c r="B288" s="74" t="s">
        <v>427</v>
      </c>
      <c r="C288" s="75">
        <v>2400</v>
      </c>
      <c r="D288" s="75">
        <v>1800</v>
      </c>
      <c r="E288" s="75">
        <v>1800</v>
      </c>
      <c r="F288" s="75">
        <v>100</v>
      </c>
    </row>
    <row r="289" spans="1:6" s="76" customFormat="1" ht="20.399999999999999" customHeight="1" x14ac:dyDescent="0.3">
      <c r="A289" s="74" t="s">
        <v>374</v>
      </c>
      <c r="B289" s="74" t="s">
        <v>375</v>
      </c>
      <c r="C289" s="75">
        <v>17918.32</v>
      </c>
      <c r="D289" s="75">
        <v>20200</v>
      </c>
      <c r="E289" s="75">
        <v>20069.66</v>
      </c>
      <c r="F289" s="75">
        <v>99.35</v>
      </c>
    </row>
    <row r="290" spans="1:6" s="76" customFormat="1" ht="20.399999999999999" customHeight="1" x14ac:dyDescent="0.3">
      <c r="A290" s="74" t="s">
        <v>376</v>
      </c>
      <c r="B290" s="74" t="s">
        <v>377</v>
      </c>
      <c r="C290" s="75">
        <v>17918.32</v>
      </c>
      <c r="D290" s="75">
        <v>20200</v>
      </c>
      <c r="E290" s="75">
        <v>20069.66</v>
      </c>
      <c r="F290" s="75">
        <v>99.35</v>
      </c>
    </row>
    <row r="291" spans="1:6" s="76" customFormat="1" ht="20.399999999999999" customHeight="1" x14ac:dyDescent="0.3">
      <c r="A291" s="74" t="s">
        <v>378</v>
      </c>
      <c r="B291" s="74" t="s">
        <v>379</v>
      </c>
      <c r="C291" s="75">
        <v>17918.32</v>
      </c>
      <c r="D291" s="75">
        <v>20200</v>
      </c>
      <c r="E291" s="75">
        <v>20069.66</v>
      </c>
      <c r="F291" s="75">
        <v>99.35</v>
      </c>
    </row>
    <row r="292" spans="1:6" s="76" customFormat="1" ht="20.399999999999999" customHeight="1" x14ac:dyDescent="0.3">
      <c r="A292" s="74" t="s">
        <v>157</v>
      </c>
      <c r="B292" s="74" t="s">
        <v>158</v>
      </c>
      <c r="C292" s="75">
        <v>3657.42</v>
      </c>
      <c r="D292" s="75">
        <v>3900</v>
      </c>
      <c r="E292" s="75">
        <v>3862.68</v>
      </c>
      <c r="F292" s="75">
        <v>99.04</v>
      </c>
    </row>
    <row r="293" spans="1:6" s="76" customFormat="1" ht="20.399999999999999" customHeight="1" x14ac:dyDescent="0.3">
      <c r="A293" s="74" t="s">
        <v>159</v>
      </c>
      <c r="B293" s="74" t="s">
        <v>160</v>
      </c>
      <c r="C293" s="75">
        <v>3657.42</v>
      </c>
      <c r="D293" s="75">
        <v>3900</v>
      </c>
      <c r="E293" s="75">
        <v>3862.68</v>
      </c>
      <c r="F293" s="75">
        <v>99.04</v>
      </c>
    </row>
    <row r="294" spans="1:6" s="76" customFormat="1" ht="20.399999999999999" customHeight="1" x14ac:dyDescent="0.3">
      <c r="A294" s="74" t="s">
        <v>428</v>
      </c>
      <c r="B294" s="74" t="s">
        <v>429</v>
      </c>
      <c r="C294" s="75">
        <v>3657.42</v>
      </c>
      <c r="D294" s="75">
        <v>3900</v>
      </c>
      <c r="E294" s="75">
        <v>3862.68</v>
      </c>
      <c r="F294" s="75">
        <v>99.04</v>
      </c>
    </row>
    <row r="295" spans="1:6" s="76" customFormat="1" ht="20.399999999999999" customHeight="1" x14ac:dyDescent="0.3">
      <c r="A295" s="74" t="s">
        <v>430</v>
      </c>
      <c r="B295" s="74" t="s">
        <v>431</v>
      </c>
      <c r="C295" s="75">
        <v>3657.42</v>
      </c>
      <c r="D295" s="75">
        <v>3900</v>
      </c>
      <c r="E295" s="75">
        <v>3862.68</v>
      </c>
      <c r="F295" s="75">
        <v>99.04</v>
      </c>
    </row>
    <row r="296" spans="1:6" s="76" customFormat="1" ht="20.399999999999999" customHeight="1" x14ac:dyDescent="0.3">
      <c r="A296" s="74" t="s">
        <v>460</v>
      </c>
      <c r="B296" s="74" t="s">
        <v>366</v>
      </c>
      <c r="C296" s="75">
        <v>36497.61</v>
      </c>
      <c r="D296" s="75">
        <v>49950</v>
      </c>
      <c r="E296" s="75">
        <v>39786.03</v>
      </c>
      <c r="F296" s="75">
        <v>79.650000000000006</v>
      </c>
    </row>
    <row r="297" spans="1:6" s="76" customFormat="1" ht="20.399999999999999" customHeight="1" x14ac:dyDescent="0.3">
      <c r="A297" s="74" t="s">
        <v>155</v>
      </c>
      <c r="B297" s="74" t="s">
        <v>156</v>
      </c>
      <c r="C297" s="75">
        <v>36497.61</v>
      </c>
      <c r="D297" s="75">
        <v>49450</v>
      </c>
      <c r="E297" s="75">
        <v>39786.03</v>
      </c>
      <c r="F297" s="75">
        <v>80.459999999999994</v>
      </c>
    </row>
    <row r="298" spans="1:6" s="76" customFormat="1" ht="20.399999999999999" customHeight="1" x14ac:dyDescent="0.3">
      <c r="A298" s="74" t="s">
        <v>157</v>
      </c>
      <c r="B298" s="74" t="s">
        <v>158</v>
      </c>
      <c r="C298" s="75">
        <v>36497.61</v>
      </c>
      <c r="D298" s="75">
        <v>49450</v>
      </c>
      <c r="E298" s="75">
        <v>39786.03</v>
      </c>
      <c r="F298" s="75">
        <v>80.459999999999994</v>
      </c>
    </row>
    <row r="299" spans="1:6" s="76" customFormat="1" ht="20.399999999999999" customHeight="1" x14ac:dyDescent="0.3">
      <c r="A299" s="74" t="s">
        <v>175</v>
      </c>
      <c r="B299" s="74" t="s">
        <v>176</v>
      </c>
      <c r="C299" s="75">
        <v>35587.57</v>
      </c>
      <c r="D299" s="75">
        <v>46350</v>
      </c>
      <c r="E299" s="75">
        <v>37204.269999999997</v>
      </c>
      <c r="F299" s="75">
        <v>80.27</v>
      </c>
    </row>
    <row r="300" spans="1:6" s="76" customFormat="1" ht="20.399999999999999" customHeight="1" x14ac:dyDescent="0.3">
      <c r="A300" s="74" t="s">
        <v>177</v>
      </c>
      <c r="B300" s="74" t="s">
        <v>178</v>
      </c>
      <c r="C300" s="75">
        <v>868.84</v>
      </c>
      <c r="D300" s="75">
        <v>750</v>
      </c>
      <c r="E300" s="75">
        <v>4583.7</v>
      </c>
      <c r="F300" s="75">
        <v>611.16</v>
      </c>
    </row>
    <row r="301" spans="1:6" s="76" customFormat="1" ht="20.399999999999999" customHeight="1" x14ac:dyDescent="0.3">
      <c r="A301" s="74" t="s">
        <v>183</v>
      </c>
      <c r="B301" s="74" t="s">
        <v>184</v>
      </c>
      <c r="C301" s="75">
        <v>132.94999999999999</v>
      </c>
      <c r="D301" s="75"/>
      <c r="E301" s="75">
        <v>1207.74</v>
      </c>
      <c r="F301" s="75"/>
    </row>
    <row r="302" spans="1:6" s="76" customFormat="1" ht="20.399999999999999" customHeight="1" x14ac:dyDescent="0.3">
      <c r="A302" s="74" t="s">
        <v>185</v>
      </c>
      <c r="B302" s="74" t="s">
        <v>186</v>
      </c>
      <c r="C302" s="75">
        <v>294.23</v>
      </c>
      <c r="D302" s="75">
        <v>450</v>
      </c>
      <c r="E302" s="75">
        <v>435.13</v>
      </c>
      <c r="F302" s="75">
        <v>96.7</v>
      </c>
    </row>
    <row r="303" spans="1:6" s="76" customFormat="1" ht="20.399999999999999" customHeight="1" x14ac:dyDescent="0.3">
      <c r="A303" s="74" t="s">
        <v>187</v>
      </c>
      <c r="B303" s="74" t="s">
        <v>188</v>
      </c>
      <c r="C303" s="75">
        <v>441.66</v>
      </c>
      <c r="D303" s="75">
        <v>300</v>
      </c>
      <c r="E303" s="75">
        <v>2940.83</v>
      </c>
      <c r="F303" s="75">
        <v>980.28</v>
      </c>
    </row>
    <row r="304" spans="1:6" s="76" customFormat="1" ht="20.399999999999999" customHeight="1" x14ac:dyDescent="0.3">
      <c r="A304" s="74" t="s">
        <v>380</v>
      </c>
      <c r="B304" s="74" t="s">
        <v>381</v>
      </c>
      <c r="C304" s="75">
        <v>33959.89</v>
      </c>
      <c r="D304" s="75">
        <v>42900</v>
      </c>
      <c r="E304" s="75">
        <v>30712.95</v>
      </c>
      <c r="F304" s="75">
        <v>71.59</v>
      </c>
    </row>
    <row r="305" spans="1:6" s="76" customFormat="1" ht="20.399999999999999" customHeight="1" x14ac:dyDescent="0.3">
      <c r="A305" s="74" t="s">
        <v>382</v>
      </c>
      <c r="B305" s="74" t="s">
        <v>383</v>
      </c>
      <c r="C305" s="75">
        <v>33959.89</v>
      </c>
      <c r="D305" s="75">
        <v>42900</v>
      </c>
      <c r="E305" s="75">
        <v>30712.95</v>
      </c>
      <c r="F305" s="75">
        <v>71.59</v>
      </c>
    </row>
    <row r="306" spans="1:6" s="76" customFormat="1" ht="20.399999999999999" customHeight="1" x14ac:dyDescent="0.3">
      <c r="A306" s="74" t="s">
        <v>189</v>
      </c>
      <c r="B306" s="74" t="s">
        <v>190</v>
      </c>
      <c r="C306" s="75">
        <v>602</v>
      </c>
      <c r="D306" s="75">
        <v>2700</v>
      </c>
      <c r="E306" s="75">
        <v>1863.64</v>
      </c>
      <c r="F306" s="75">
        <v>69.02</v>
      </c>
    </row>
    <row r="307" spans="1:6" s="76" customFormat="1" ht="20.399999999999999" customHeight="1" x14ac:dyDescent="0.3">
      <c r="A307" s="74" t="s">
        <v>191</v>
      </c>
      <c r="B307" s="74" t="s">
        <v>192</v>
      </c>
      <c r="C307" s="75"/>
      <c r="D307" s="75">
        <v>1500</v>
      </c>
      <c r="E307" s="75">
        <v>1258.24</v>
      </c>
      <c r="F307" s="75">
        <v>83.88</v>
      </c>
    </row>
    <row r="308" spans="1:6" s="76" customFormat="1" ht="20.399999999999999" customHeight="1" x14ac:dyDescent="0.3">
      <c r="A308" s="74" t="s">
        <v>432</v>
      </c>
      <c r="B308" s="74" t="s">
        <v>433</v>
      </c>
      <c r="C308" s="75">
        <v>602</v>
      </c>
      <c r="D308" s="75">
        <v>1200</v>
      </c>
      <c r="E308" s="75">
        <v>605.4</v>
      </c>
      <c r="F308" s="75">
        <v>50.45</v>
      </c>
    </row>
    <row r="309" spans="1:6" s="76" customFormat="1" ht="20.399999999999999" customHeight="1" x14ac:dyDescent="0.3">
      <c r="A309" s="74" t="s">
        <v>205</v>
      </c>
      <c r="B309" s="74" t="s">
        <v>206</v>
      </c>
      <c r="C309" s="75">
        <v>156.84</v>
      </c>
      <c r="D309" s="75"/>
      <c r="E309" s="75"/>
      <c r="F309" s="75"/>
    </row>
    <row r="310" spans="1:6" s="76" customFormat="1" ht="20.399999999999999" customHeight="1" x14ac:dyDescent="0.3">
      <c r="A310" s="74" t="s">
        <v>207</v>
      </c>
      <c r="B310" s="74" t="s">
        <v>208</v>
      </c>
      <c r="C310" s="75">
        <v>156.84</v>
      </c>
      <c r="D310" s="75"/>
      <c r="E310" s="75"/>
      <c r="F310" s="75"/>
    </row>
    <row r="311" spans="1:6" s="76" customFormat="1" ht="20.399999999999999" customHeight="1" x14ac:dyDescent="0.3">
      <c r="A311" s="74" t="s">
        <v>209</v>
      </c>
      <c r="B311" s="74" t="s">
        <v>210</v>
      </c>
      <c r="C311" s="75"/>
      <c r="D311" s="75"/>
      <c r="E311" s="75">
        <v>43.98</v>
      </c>
      <c r="F311" s="75"/>
    </row>
    <row r="312" spans="1:6" s="76" customFormat="1" ht="20.399999999999999" customHeight="1" x14ac:dyDescent="0.3">
      <c r="A312" s="74" t="s">
        <v>211</v>
      </c>
      <c r="B312" s="74" t="s">
        <v>210</v>
      </c>
      <c r="C312" s="75"/>
      <c r="D312" s="75"/>
      <c r="E312" s="75">
        <v>43.98</v>
      </c>
      <c r="F312" s="75"/>
    </row>
    <row r="313" spans="1:6" s="76" customFormat="1" ht="20.399999999999999" customHeight="1" x14ac:dyDescent="0.3">
      <c r="A313" s="74" t="s">
        <v>212</v>
      </c>
      <c r="B313" s="74" t="s">
        <v>213</v>
      </c>
      <c r="C313" s="75">
        <v>910.04</v>
      </c>
      <c r="D313" s="75">
        <v>3100</v>
      </c>
      <c r="E313" s="75">
        <v>2581.7600000000002</v>
      </c>
      <c r="F313" s="75">
        <v>83.28</v>
      </c>
    </row>
    <row r="314" spans="1:6" s="76" customFormat="1" ht="20.399999999999999" customHeight="1" x14ac:dyDescent="0.3">
      <c r="A314" s="74" t="s">
        <v>222</v>
      </c>
      <c r="B314" s="74" t="s">
        <v>223</v>
      </c>
      <c r="C314" s="75">
        <v>275.24</v>
      </c>
      <c r="D314" s="75">
        <v>2200</v>
      </c>
      <c r="E314" s="75">
        <v>647.70000000000005</v>
      </c>
      <c r="F314" s="75">
        <v>29.44</v>
      </c>
    </row>
    <row r="315" spans="1:6" s="76" customFormat="1" ht="20.399999999999999" customHeight="1" x14ac:dyDescent="0.3">
      <c r="A315" s="74" t="s">
        <v>226</v>
      </c>
      <c r="B315" s="74" t="s">
        <v>227</v>
      </c>
      <c r="C315" s="75">
        <v>275.24</v>
      </c>
      <c r="D315" s="75">
        <v>1500</v>
      </c>
      <c r="E315" s="75">
        <v>647.70000000000005</v>
      </c>
      <c r="F315" s="75">
        <v>43.18</v>
      </c>
    </row>
    <row r="316" spans="1:6" s="76" customFormat="1" ht="20.399999999999999" customHeight="1" x14ac:dyDescent="0.3">
      <c r="A316" s="74" t="s">
        <v>228</v>
      </c>
      <c r="B316" s="74" t="s">
        <v>229</v>
      </c>
      <c r="C316" s="75"/>
      <c r="D316" s="75">
        <v>700</v>
      </c>
      <c r="E316" s="75"/>
      <c r="F316" s="75"/>
    </row>
    <row r="317" spans="1:6" s="76" customFormat="1" ht="20.399999999999999" customHeight="1" x14ac:dyDescent="0.3">
      <c r="A317" s="74" t="s">
        <v>230</v>
      </c>
      <c r="B317" s="74" t="s">
        <v>231</v>
      </c>
      <c r="C317" s="75">
        <v>250</v>
      </c>
      <c r="D317" s="75"/>
      <c r="E317" s="75">
        <v>990.26</v>
      </c>
      <c r="F317" s="75"/>
    </row>
    <row r="318" spans="1:6" s="76" customFormat="1" ht="20.399999999999999" customHeight="1" x14ac:dyDescent="0.3">
      <c r="A318" s="74" t="s">
        <v>232</v>
      </c>
      <c r="B318" s="74" t="s">
        <v>233</v>
      </c>
      <c r="C318" s="75"/>
      <c r="D318" s="75"/>
      <c r="E318" s="75">
        <v>702.91</v>
      </c>
      <c r="F318" s="75"/>
    </row>
    <row r="319" spans="1:6" s="76" customFormat="1" ht="20.399999999999999" customHeight="1" x14ac:dyDescent="0.3">
      <c r="A319" s="74" t="s">
        <v>234</v>
      </c>
      <c r="B319" s="74" t="s">
        <v>235</v>
      </c>
      <c r="C319" s="75"/>
      <c r="D319" s="75"/>
      <c r="E319" s="75">
        <v>287.35000000000002</v>
      </c>
      <c r="F319" s="75"/>
    </row>
    <row r="320" spans="1:6" s="76" customFormat="1" ht="20.399999999999999" customHeight="1" x14ac:dyDescent="0.3">
      <c r="A320" s="74" t="s">
        <v>236</v>
      </c>
      <c r="B320" s="74" t="s">
        <v>237</v>
      </c>
      <c r="C320" s="75">
        <v>250</v>
      </c>
      <c r="D320" s="75"/>
      <c r="E320" s="75"/>
      <c r="F320" s="75"/>
    </row>
    <row r="321" spans="1:6" s="76" customFormat="1" ht="20.399999999999999" customHeight="1" x14ac:dyDescent="0.3">
      <c r="A321" s="74" t="s">
        <v>242</v>
      </c>
      <c r="B321" s="74" t="s">
        <v>243</v>
      </c>
      <c r="C321" s="75">
        <v>384.8</v>
      </c>
      <c r="D321" s="75">
        <v>900</v>
      </c>
      <c r="E321" s="75">
        <v>943.8</v>
      </c>
      <c r="F321" s="75">
        <v>104.87</v>
      </c>
    </row>
    <row r="322" spans="1:6" s="76" customFormat="1" ht="20.399999999999999" customHeight="1" x14ac:dyDescent="0.3">
      <c r="A322" s="74" t="s">
        <v>244</v>
      </c>
      <c r="B322" s="74" t="s">
        <v>245</v>
      </c>
      <c r="C322" s="75">
        <v>21.9</v>
      </c>
      <c r="D322" s="75"/>
      <c r="E322" s="75">
        <v>43.8</v>
      </c>
      <c r="F322" s="75"/>
    </row>
    <row r="323" spans="1:6" s="76" customFormat="1" ht="20.399999999999999" customHeight="1" x14ac:dyDescent="0.3">
      <c r="A323" s="74" t="s">
        <v>246</v>
      </c>
      <c r="B323" s="74" t="s">
        <v>247</v>
      </c>
      <c r="C323" s="75">
        <v>362.9</v>
      </c>
      <c r="D323" s="75">
        <v>900</v>
      </c>
      <c r="E323" s="75">
        <v>900</v>
      </c>
      <c r="F323" s="75">
        <v>100</v>
      </c>
    </row>
    <row r="324" spans="1:6" s="76" customFormat="1" ht="20.399999999999999" customHeight="1" x14ac:dyDescent="0.3">
      <c r="A324" s="74" t="s">
        <v>342</v>
      </c>
      <c r="B324" s="74" t="s">
        <v>343</v>
      </c>
      <c r="C324" s="75"/>
      <c r="D324" s="75">
        <v>500</v>
      </c>
      <c r="E324" s="75"/>
      <c r="F324" s="75"/>
    </row>
    <row r="325" spans="1:6" s="76" customFormat="1" ht="20.399999999999999" customHeight="1" x14ac:dyDescent="0.3">
      <c r="A325" s="74" t="s">
        <v>344</v>
      </c>
      <c r="B325" s="74" t="s">
        <v>345</v>
      </c>
      <c r="C325" s="75"/>
      <c r="D325" s="75">
        <v>500</v>
      </c>
      <c r="E325" s="75"/>
      <c r="F325" s="75"/>
    </row>
    <row r="326" spans="1:6" s="76" customFormat="1" ht="20.399999999999999" customHeight="1" x14ac:dyDescent="0.3">
      <c r="A326" s="74" t="s">
        <v>346</v>
      </c>
      <c r="B326" s="74" t="s">
        <v>347</v>
      </c>
      <c r="C326" s="75"/>
      <c r="D326" s="75">
        <v>500</v>
      </c>
      <c r="E326" s="75"/>
      <c r="F326" s="75"/>
    </row>
    <row r="327" spans="1:6" s="76" customFormat="1" ht="20.399999999999999" customHeight="1" x14ac:dyDescent="0.3">
      <c r="A327" s="74" t="s">
        <v>356</v>
      </c>
      <c r="B327" s="74" t="s">
        <v>357</v>
      </c>
      <c r="C327" s="75"/>
      <c r="D327" s="75">
        <v>500</v>
      </c>
      <c r="E327" s="75"/>
      <c r="F327" s="75"/>
    </row>
    <row r="328" spans="1:6" s="76" customFormat="1" ht="20.399999999999999" customHeight="1" x14ac:dyDescent="0.3">
      <c r="A328" s="74" t="s">
        <v>413</v>
      </c>
      <c r="B328" s="74" t="s">
        <v>414</v>
      </c>
      <c r="C328" s="75"/>
      <c r="D328" s="75">
        <v>500</v>
      </c>
      <c r="E328" s="75"/>
      <c r="F328" s="75"/>
    </row>
    <row r="329" spans="1:6" s="80" customFormat="1" ht="20.399999999999999" customHeight="1" x14ac:dyDescent="0.3">
      <c r="A329" s="86" t="s">
        <v>463</v>
      </c>
      <c r="B329" s="86" t="s">
        <v>434</v>
      </c>
      <c r="C329" s="87">
        <v>183081.53</v>
      </c>
      <c r="D329" s="87">
        <v>82550</v>
      </c>
      <c r="E329" s="87">
        <v>75654.100000000006</v>
      </c>
      <c r="F329" s="87">
        <v>91.65</v>
      </c>
    </row>
    <row r="330" spans="1:6" s="76" customFormat="1" ht="20.399999999999999" customHeight="1" x14ac:dyDescent="0.3">
      <c r="A330" s="74" t="s">
        <v>458</v>
      </c>
      <c r="B330" s="74" t="s">
        <v>310</v>
      </c>
      <c r="C330" s="75">
        <v>183081.53</v>
      </c>
      <c r="D330" s="75">
        <v>82550</v>
      </c>
      <c r="E330" s="75">
        <v>75654.100000000006</v>
      </c>
      <c r="F330" s="75">
        <v>91.65</v>
      </c>
    </row>
    <row r="331" spans="1:6" s="76" customFormat="1" ht="20.399999999999999" customHeight="1" x14ac:dyDescent="0.3">
      <c r="A331" s="74" t="s">
        <v>155</v>
      </c>
      <c r="B331" s="74" t="s">
        <v>156</v>
      </c>
      <c r="C331" s="75">
        <v>183081.53</v>
      </c>
      <c r="D331" s="75">
        <v>82550</v>
      </c>
      <c r="E331" s="75">
        <v>75654.100000000006</v>
      </c>
      <c r="F331" s="75">
        <v>91.65</v>
      </c>
    </row>
    <row r="332" spans="1:6" s="76" customFormat="1" ht="20.399999999999999" customHeight="1" x14ac:dyDescent="0.3">
      <c r="A332" s="74" t="s">
        <v>157</v>
      </c>
      <c r="B332" s="74" t="s">
        <v>158</v>
      </c>
      <c r="C332" s="75">
        <v>183081.53</v>
      </c>
      <c r="D332" s="75">
        <v>82550</v>
      </c>
      <c r="E332" s="75">
        <v>75654.100000000006</v>
      </c>
      <c r="F332" s="75">
        <v>91.65</v>
      </c>
    </row>
    <row r="333" spans="1:6" s="76" customFormat="1" ht="20.399999999999999" customHeight="1" x14ac:dyDescent="0.3">
      <c r="A333" s="74" t="s">
        <v>212</v>
      </c>
      <c r="B333" s="74" t="s">
        <v>213</v>
      </c>
      <c r="C333" s="75">
        <v>183081.53</v>
      </c>
      <c r="D333" s="75">
        <v>82550</v>
      </c>
      <c r="E333" s="75">
        <v>75654.100000000006</v>
      </c>
      <c r="F333" s="75">
        <v>91.65</v>
      </c>
    </row>
    <row r="334" spans="1:6" s="76" customFormat="1" ht="20.399999999999999" customHeight="1" x14ac:dyDescent="0.3">
      <c r="A334" s="74" t="s">
        <v>222</v>
      </c>
      <c r="B334" s="74" t="s">
        <v>223</v>
      </c>
      <c r="C334" s="75">
        <v>179831.53</v>
      </c>
      <c r="D334" s="75">
        <v>82550</v>
      </c>
      <c r="E334" s="75">
        <v>75654.100000000006</v>
      </c>
      <c r="F334" s="75">
        <v>91.65</v>
      </c>
    </row>
    <row r="335" spans="1:6" s="76" customFormat="1" ht="20.399999999999999" customHeight="1" x14ac:dyDescent="0.3">
      <c r="A335" s="74" t="s">
        <v>224</v>
      </c>
      <c r="B335" s="74" t="s">
        <v>225</v>
      </c>
      <c r="C335" s="75">
        <v>179831.53</v>
      </c>
      <c r="D335" s="75">
        <v>82550</v>
      </c>
      <c r="E335" s="75">
        <v>75654.100000000006</v>
      </c>
      <c r="F335" s="75">
        <v>91.65</v>
      </c>
    </row>
    <row r="336" spans="1:6" s="76" customFormat="1" ht="20.399999999999999" customHeight="1" x14ac:dyDescent="0.3">
      <c r="A336" s="74" t="s">
        <v>250</v>
      </c>
      <c r="B336" s="74" t="s">
        <v>251</v>
      </c>
      <c r="C336" s="75">
        <v>3250</v>
      </c>
      <c r="D336" s="75"/>
      <c r="E336" s="75"/>
      <c r="F336" s="75"/>
    </row>
    <row r="337" spans="1:6" s="76" customFormat="1" ht="20.399999999999999" customHeight="1" x14ac:dyDescent="0.3">
      <c r="A337" s="74" t="s">
        <v>256</v>
      </c>
      <c r="B337" s="74" t="s">
        <v>257</v>
      </c>
      <c r="C337" s="75">
        <v>3250</v>
      </c>
      <c r="D337" s="75"/>
      <c r="E337" s="75"/>
      <c r="F337" s="75"/>
    </row>
    <row r="338" spans="1:6" s="80" customFormat="1" ht="20.399999999999999" customHeight="1" x14ac:dyDescent="0.3">
      <c r="A338" s="86" t="s">
        <v>464</v>
      </c>
      <c r="B338" s="86" t="s">
        <v>435</v>
      </c>
      <c r="C338" s="87">
        <v>110168.01</v>
      </c>
      <c r="D338" s="87">
        <v>203240</v>
      </c>
      <c r="E338" s="87">
        <v>202188.93</v>
      </c>
      <c r="F338" s="87">
        <v>99.48</v>
      </c>
    </row>
    <row r="339" spans="1:6" s="76" customFormat="1" ht="20.399999999999999" customHeight="1" x14ac:dyDescent="0.3">
      <c r="A339" s="74" t="s">
        <v>458</v>
      </c>
      <c r="B339" s="74" t="s">
        <v>310</v>
      </c>
      <c r="C339" s="75">
        <v>70460.05</v>
      </c>
      <c r="D339" s="75">
        <v>152440</v>
      </c>
      <c r="E339" s="75">
        <v>151388.93</v>
      </c>
      <c r="F339" s="75">
        <v>99.31</v>
      </c>
    </row>
    <row r="340" spans="1:6" s="76" customFormat="1" ht="20.399999999999999" customHeight="1" x14ac:dyDescent="0.3">
      <c r="A340" s="74" t="s">
        <v>155</v>
      </c>
      <c r="B340" s="74" t="s">
        <v>156</v>
      </c>
      <c r="C340" s="75">
        <v>70460.05</v>
      </c>
      <c r="D340" s="75">
        <v>152440</v>
      </c>
      <c r="E340" s="75">
        <v>151388.93</v>
      </c>
      <c r="F340" s="75">
        <v>99.31</v>
      </c>
    </row>
    <row r="341" spans="1:6" s="76" customFormat="1" ht="20.399999999999999" customHeight="1" x14ac:dyDescent="0.3">
      <c r="A341" s="74" t="s">
        <v>153</v>
      </c>
      <c r="B341" s="74" t="s">
        <v>367</v>
      </c>
      <c r="C341" s="75">
        <v>67621.61</v>
      </c>
      <c r="D341" s="75">
        <v>148680</v>
      </c>
      <c r="E341" s="75">
        <v>147721.42000000001</v>
      </c>
      <c r="F341" s="75">
        <v>99.36</v>
      </c>
    </row>
    <row r="342" spans="1:6" s="76" customFormat="1" ht="20.399999999999999" customHeight="1" x14ac:dyDescent="0.3">
      <c r="A342" s="74" t="s">
        <v>368</v>
      </c>
      <c r="B342" s="74" t="s">
        <v>369</v>
      </c>
      <c r="C342" s="75">
        <v>51460.7</v>
      </c>
      <c r="D342" s="75">
        <v>115040</v>
      </c>
      <c r="E342" s="75">
        <v>115181.1</v>
      </c>
      <c r="F342" s="75">
        <v>100.12</v>
      </c>
    </row>
    <row r="343" spans="1:6" s="76" customFormat="1" ht="20.399999999999999" customHeight="1" x14ac:dyDescent="0.3">
      <c r="A343" s="74" t="s">
        <v>370</v>
      </c>
      <c r="B343" s="74" t="s">
        <v>371</v>
      </c>
      <c r="C343" s="75">
        <v>51460.7</v>
      </c>
      <c r="D343" s="75">
        <v>115040</v>
      </c>
      <c r="E343" s="75">
        <v>115181.1</v>
      </c>
      <c r="F343" s="75">
        <v>100.12</v>
      </c>
    </row>
    <row r="344" spans="1:6" s="76" customFormat="1" ht="20.399999999999999" customHeight="1" x14ac:dyDescent="0.3">
      <c r="A344" s="74" t="s">
        <v>372</v>
      </c>
      <c r="B344" s="74" t="s">
        <v>373</v>
      </c>
      <c r="C344" s="75">
        <v>51460.7</v>
      </c>
      <c r="D344" s="75">
        <v>115040</v>
      </c>
      <c r="E344" s="75">
        <v>115181.1</v>
      </c>
      <c r="F344" s="75">
        <v>100.12</v>
      </c>
    </row>
    <row r="345" spans="1:6" s="76" customFormat="1" ht="20.399999999999999" customHeight="1" x14ac:dyDescent="0.3">
      <c r="A345" s="74" t="s">
        <v>417</v>
      </c>
      <c r="B345" s="74" t="s">
        <v>418</v>
      </c>
      <c r="C345" s="75">
        <v>9500</v>
      </c>
      <c r="D345" s="75">
        <v>14440</v>
      </c>
      <c r="E345" s="75">
        <v>13541.44</v>
      </c>
      <c r="F345" s="75">
        <v>93.78</v>
      </c>
    </row>
    <row r="346" spans="1:6" s="76" customFormat="1" ht="20.399999999999999" customHeight="1" x14ac:dyDescent="0.3">
      <c r="A346" s="74" t="s">
        <v>419</v>
      </c>
      <c r="B346" s="74" t="s">
        <v>418</v>
      </c>
      <c r="C346" s="75">
        <v>9500</v>
      </c>
      <c r="D346" s="75">
        <v>14440</v>
      </c>
      <c r="E346" s="75">
        <v>13541.44</v>
      </c>
      <c r="F346" s="75">
        <v>93.78</v>
      </c>
    </row>
    <row r="347" spans="1:6" s="76" customFormat="1" ht="20.399999999999999" customHeight="1" x14ac:dyDescent="0.3">
      <c r="A347" s="74" t="s">
        <v>420</v>
      </c>
      <c r="B347" s="74" t="s">
        <v>421</v>
      </c>
      <c r="C347" s="75">
        <v>5000</v>
      </c>
      <c r="D347" s="75">
        <v>8100</v>
      </c>
      <c r="E347" s="75">
        <v>7200</v>
      </c>
      <c r="F347" s="75">
        <v>88.89</v>
      </c>
    </row>
    <row r="348" spans="1:6" s="76" customFormat="1" ht="20.399999999999999" customHeight="1" x14ac:dyDescent="0.3">
      <c r="A348" s="74" t="s">
        <v>422</v>
      </c>
      <c r="B348" s="74" t="s">
        <v>423</v>
      </c>
      <c r="C348" s="75">
        <v>1200</v>
      </c>
      <c r="D348" s="75">
        <v>1400</v>
      </c>
      <c r="E348" s="75">
        <v>1400</v>
      </c>
      <c r="F348" s="75">
        <v>100</v>
      </c>
    </row>
    <row r="349" spans="1:6" s="76" customFormat="1" ht="20.399999999999999" customHeight="1" x14ac:dyDescent="0.3">
      <c r="A349" s="74" t="s">
        <v>424</v>
      </c>
      <c r="B349" s="74" t="s">
        <v>425</v>
      </c>
      <c r="C349" s="75"/>
      <c r="D349" s="75">
        <v>440</v>
      </c>
      <c r="E349" s="75">
        <v>441.44</v>
      </c>
      <c r="F349" s="75">
        <v>100.33</v>
      </c>
    </row>
    <row r="350" spans="1:6" s="76" customFormat="1" ht="20.399999999999999" customHeight="1" x14ac:dyDescent="0.3">
      <c r="A350" s="74" t="s">
        <v>426</v>
      </c>
      <c r="B350" s="74" t="s">
        <v>427</v>
      </c>
      <c r="C350" s="75">
        <v>3300</v>
      </c>
      <c r="D350" s="75">
        <v>4500</v>
      </c>
      <c r="E350" s="75">
        <v>4500</v>
      </c>
      <c r="F350" s="75">
        <v>100</v>
      </c>
    </row>
    <row r="351" spans="1:6" s="76" customFormat="1" ht="20.399999999999999" customHeight="1" x14ac:dyDescent="0.3">
      <c r="A351" s="74" t="s">
        <v>374</v>
      </c>
      <c r="B351" s="74" t="s">
        <v>375</v>
      </c>
      <c r="C351" s="75">
        <v>6660.91</v>
      </c>
      <c r="D351" s="75">
        <v>19200</v>
      </c>
      <c r="E351" s="75">
        <v>18998.88</v>
      </c>
      <c r="F351" s="75">
        <v>98.95</v>
      </c>
    </row>
    <row r="352" spans="1:6" s="76" customFormat="1" ht="20.399999999999999" customHeight="1" x14ac:dyDescent="0.3">
      <c r="A352" s="74" t="s">
        <v>376</v>
      </c>
      <c r="B352" s="74" t="s">
        <v>377</v>
      </c>
      <c r="C352" s="75">
        <v>6660.91</v>
      </c>
      <c r="D352" s="75">
        <v>19200</v>
      </c>
      <c r="E352" s="75">
        <v>18998.88</v>
      </c>
      <c r="F352" s="75">
        <v>98.95</v>
      </c>
    </row>
    <row r="353" spans="1:6" s="76" customFormat="1" ht="20.399999999999999" customHeight="1" x14ac:dyDescent="0.3">
      <c r="A353" s="74" t="s">
        <v>378</v>
      </c>
      <c r="B353" s="74" t="s">
        <v>379</v>
      </c>
      <c r="C353" s="75">
        <v>6660.91</v>
      </c>
      <c r="D353" s="75">
        <v>19200</v>
      </c>
      <c r="E353" s="75">
        <v>18998.88</v>
      </c>
      <c r="F353" s="75">
        <v>98.95</v>
      </c>
    </row>
    <row r="354" spans="1:6" s="76" customFormat="1" ht="20.399999999999999" customHeight="1" x14ac:dyDescent="0.3">
      <c r="A354" s="74" t="s">
        <v>157</v>
      </c>
      <c r="B354" s="74" t="s">
        <v>158</v>
      </c>
      <c r="C354" s="75">
        <v>2838.44</v>
      </c>
      <c r="D354" s="75">
        <v>3760</v>
      </c>
      <c r="E354" s="75">
        <v>3667.51</v>
      </c>
      <c r="F354" s="75">
        <v>97.54</v>
      </c>
    </row>
    <row r="355" spans="1:6" s="76" customFormat="1" ht="20.399999999999999" customHeight="1" x14ac:dyDescent="0.3">
      <c r="A355" s="74" t="s">
        <v>159</v>
      </c>
      <c r="B355" s="74" t="s">
        <v>160</v>
      </c>
      <c r="C355" s="75">
        <v>2838.44</v>
      </c>
      <c r="D355" s="75">
        <v>3760</v>
      </c>
      <c r="E355" s="75">
        <v>3667.51</v>
      </c>
      <c r="F355" s="75">
        <v>97.54</v>
      </c>
    </row>
    <row r="356" spans="1:6" s="76" customFormat="1" ht="20.399999999999999" customHeight="1" x14ac:dyDescent="0.3">
      <c r="A356" s="74" t="s">
        <v>161</v>
      </c>
      <c r="B356" s="74" t="s">
        <v>162</v>
      </c>
      <c r="C356" s="75"/>
      <c r="D356" s="75">
        <v>210</v>
      </c>
      <c r="E356" s="75">
        <v>210</v>
      </c>
      <c r="F356" s="75">
        <v>100</v>
      </c>
    </row>
    <row r="357" spans="1:6" s="76" customFormat="1" ht="20.399999999999999" customHeight="1" x14ac:dyDescent="0.3">
      <c r="A357" s="74" t="s">
        <v>163</v>
      </c>
      <c r="B357" s="74" t="s">
        <v>164</v>
      </c>
      <c r="C357" s="75"/>
      <c r="D357" s="75">
        <v>210</v>
      </c>
      <c r="E357" s="75">
        <v>210</v>
      </c>
      <c r="F357" s="75">
        <v>100</v>
      </c>
    </row>
    <row r="358" spans="1:6" s="76" customFormat="1" ht="20.399999999999999" customHeight="1" x14ac:dyDescent="0.3">
      <c r="A358" s="74" t="s">
        <v>428</v>
      </c>
      <c r="B358" s="74" t="s">
        <v>429</v>
      </c>
      <c r="C358" s="75">
        <v>2838.44</v>
      </c>
      <c r="D358" s="75">
        <v>3550</v>
      </c>
      <c r="E358" s="75">
        <v>3457.51</v>
      </c>
      <c r="F358" s="75">
        <v>97.39</v>
      </c>
    </row>
    <row r="359" spans="1:6" s="76" customFormat="1" ht="20.399999999999999" customHeight="1" x14ac:dyDescent="0.3">
      <c r="A359" s="74" t="s">
        <v>430</v>
      </c>
      <c r="B359" s="74" t="s">
        <v>431</v>
      </c>
      <c r="C359" s="75">
        <v>2838.44</v>
      </c>
      <c r="D359" s="75">
        <v>3550</v>
      </c>
      <c r="E359" s="75">
        <v>3457.51</v>
      </c>
      <c r="F359" s="75">
        <v>97.39</v>
      </c>
    </row>
    <row r="360" spans="1:6" s="76" customFormat="1" ht="20.399999999999999" customHeight="1" x14ac:dyDescent="0.3">
      <c r="A360" s="74" t="s">
        <v>465</v>
      </c>
      <c r="B360" s="74" t="s">
        <v>436</v>
      </c>
      <c r="C360" s="75">
        <v>39707.96</v>
      </c>
      <c r="D360" s="75">
        <v>50800</v>
      </c>
      <c r="E360" s="75">
        <v>50800</v>
      </c>
      <c r="F360" s="75">
        <v>100</v>
      </c>
    </row>
    <row r="361" spans="1:6" s="76" customFormat="1" ht="20.399999999999999" customHeight="1" x14ac:dyDescent="0.3">
      <c r="A361" s="74" t="s">
        <v>155</v>
      </c>
      <c r="B361" s="74" t="s">
        <v>156</v>
      </c>
      <c r="C361" s="75">
        <v>39707.96</v>
      </c>
      <c r="D361" s="75">
        <v>50800</v>
      </c>
      <c r="E361" s="75">
        <v>50800</v>
      </c>
      <c r="F361" s="75">
        <v>100</v>
      </c>
    </row>
    <row r="362" spans="1:6" s="76" customFormat="1" ht="20.399999999999999" customHeight="1" x14ac:dyDescent="0.3">
      <c r="A362" s="74" t="s">
        <v>153</v>
      </c>
      <c r="B362" s="74" t="s">
        <v>367</v>
      </c>
      <c r="C362" s="75">
        <v>39707.96</v>
      </c>
      <c r="D362" s="75">
        <v>50800</v>
      </c>
      <c r="E362" s="75">
        <v>50800</v>
      </c>
      <c r="F362" s="75">
        <v>100</v>
      </c>
    </row>
    <row r="363" spans="1:6" s="76" customFormat="1" ht="20.399999999999999" customHeight="1" x14ac:dyDescent="0.3">
      <c r="A363" s="74" t="s">
        <v>368</v>
      </c>
      <c r="B363" s="74" t="s">
        <v>369</v>
      </c>
      <c r="C363" s="75">
        <v>32513.17</v>
      </c>
      <c r="D363" s="75">
        <v>43600</v>
      </c>
      <c r="E363" s="75">
        <v>43600</v>
      </c>
      <c r="F363" s="75">
        <v>100</v>
      </c>
    </row>
    <row r="364" spans="1:6" s="76" customFormat="1" ht="20.399999999999999" customHeight="1" x14ac:dyDescent="0.3">
      <c r="A364" s="74" t="s">
        <v>370</v>
      </c>
      <c r="B364" s="74" t="s">
        <v>371</v>
      </c>
      <c r="C364" s="75">
        <v>32513.17</v>
      </c>
      <c r="D364" s="75">
        <v>43600</v>
      </c>
      <c r="E364" s="75">
        <v>43600</v>
      </c>
      <c r="F364" s="75">
        <v>100</v>
      </c>
    </row>
    <row r="365" spans="1:6" s="76" customFormat="1" ht="20.399999999999999" customHeight="1" x14ac:dyDescent="0.3">
      <c r="A365" s="74" t="s">
        <v>372</v>
      </c>
      <c r="B365" s="74" t="s">
        <v>373</v>
      </c>
      <c r="C365" s="75">
        <v>32513.17</v>
      </c>
      <c r="D365" s="75">
        <v>43600</v>
      </c>
      <c r="E365" s="75">
        <v>43600</v>
      </c>
      <c r="F365" s="75">
        <v>100</v>
      </c>
    </row>
    <row r="366" spans="1:6" s="76" customFormat="1" ht="20.399999999999999" customHeight="1" x14ac:dyDescent="0.3">
      <c r="A366" s="74" t="s">
        <v>374</v>
      </c>
      <c r="B366" s="74" t="s">
        <v>375</v>
      </c>
      <c r="C366" s="75">
        <v>7194.79</v>
      </c>
      <c r="D366" s="75">
        <v>7200</v>
      </c>
      <c r="E366" s="75">
        <v>7200</v>
      </c>
      <c r="F366" s="75">
        <v>100</v>
      </c>
    </row>
    <row r="367" spans="1:6" s="76" customFormat="1" ht="20.399999999999999" customHeight="1" x14ac:dyDescent="0.3">
      <c r="A367" s="74" t="s">
        <v>376</v>
      </c>
      <c r="B367" s="74" t="s">
        <v>377</v>
      </c>
      <c r="C367" s="75">
        <v>7194.79</v>
      </c>
      <c r="D367" s="75">
        <v>7200</v>
      </c>
      <c r="E367" s="75">
        <v>7200</v>
      </c>
      <c r="F367" s="75">
        <v>100</v>
      </c>
    </row>
    <row r="368" spans="1:6" s="76" customFormat="1" ht="20.399999999999999" customHeight="1" x14ac:dyDescent="0.3">
      <c r="A368" s="74" t="s">
        <v>378</v>
      </c>
      <c r="B368" s="74" t="s">
        <v>379</v>
      </c>
      <c r="C368" s="75">
        <v>7194.79</v>
      </c>
      <c r="D368" s="75">
        <v>7200</v>
      </c>
      <c r="E368" s="75">
        <v>7200</v>
      </c>
      <c r="F368" s="75">
        <v>100</v>
      </c>
    </row>
    <row r="369" spans="1:6" s="80" customFormat="1" ht="20.399999999999999" customHeight="1" x14ac:dyDescent="0.3">
      <c r="A369" s="86" t="s">
        <v>466</v>
      </c>
      <c r="B369" s="86" t="s">
        <v>437</v>
      </c>
      <c r="C369" s="87">
        <v>10131</v>
      </c>
      <c r="D369" s="87">
        <v>8100</v>
      </c>
      <c r="E369" s="87">
        <v>6293.04</v>
      </c>
      <c r="F369" s="87">
        <v>77.69</v>
      </c>
    </row>
    <row r="370" spans="1:6" s="76" customFormat="1" ht="20.399999999999999" customHeight="1" x14ac:dyDescent="0.3">
      <c r="A370" s="74" t="s">
        <v>458</v>
      </c>
      <c r="B370" s="74" t="s">
        <v>310</v>
      </c>
      <c r="C370" s="75">
        <v>2672.47</v>
      </c>
      <c r="D370" s="75">
        <v>1800</v>
      </c>
      <c r="E370" s="75">
        <v>1530.33</v>
      </c>
      <c r="F370" s="75">
        <v>85.02</v>
      </c>
    </row>
    <row r="371" spans="1:6" s="76" customFormat="1" ht="20.399999999999999" customHeight="1" x14ac:dyDescent="0.3">
      <c r="A371" s="74" t="s">
        <v>155</v>
      </c>
      <c r="B371" s="74" t="s">
        <v>156</v>
      </c>
      <c r="C371" s="75">
        <v>2672.47</v>
      </c>
      <c r="D371" s="75">
        <v>1800</v>
      </c>
      <c r="E371" s="75">
        <v>1530.33</v>
      </c>
      <c r="F371" s="75">
        <v>85.02</v>
      </c>
    </row>
    <row r="372" spans="1:6" s="76" customFormat="1" ht="20.399999999999999" customHeight="1" x14ac:dyDescent="0.3">
      <c r="A372" s="74" t="s">
        <v>157</v>
      </c>
      <c r="B372" s="74" t="s">
        <v>158</v>
      </c>
      <c r="C372" s="75">
        <v>2672.47</v>
      </c>
      <c r="D372" s="75">
        <v>1800</v>
      </c>
      <c r="E372" s="75">
        <v>1530.33</v>
      </c>
      <c r="F372" s="75">
        <v>85.02</v>
      </c>
    </row>
    <row r="373" spans="1:6" s="76" customFormat="1" ht="20.399999999999999" customHeight="1" x14ac:dyDescent="0.3">
      <c r="A373" s="74" t="s">
        <v>212</v>
      </c>
      <c r="B373" s="74" t="s">
        <v>213</v>
      </c>
      <c r="C373" s="75">
        <v>2672.47</v>
      </c>
      <c r="D373" s="75">
        <v>1800</v>
      </c>
      <c r="E373" s="75">
        <v>1530.33</v>
      </c>
      <c r="F373" s="75">
        <v>85.02</v>
      </c>
    </row>
    <row r="374" spans="1:6" s="76" customFormat="1" ht="20.399999999999999" customHeight="1" x14ac:dyDescent="0.3">
      <c r="A374" s="74" t="s">
        <v>250</v>
      </c>
      <c r="B374" s="74" t="s">
        <v>251</v>
      </c>
      <c r="C374" s="75">
        <v>2672.47</v>
      </c>
      <c r="D374" s="75">
        <v>1800</v>
      </c>
      <c r="E374" s="75">
        <v>1530.33</v>
      </c>
      <c r="F374" s="75">
        <v>85.02</v>
      </c>
    </row>
    <row r="375" spans="1:6" s="76" customFormat="1" ht="20.399999999999999" customHeight="1" x14ac:dyDescent="0.3">
      <c r="A375" s="74" t="s">
        <v>252</v>
      </c>
      <c r="B375" s="74" t="s">
        <v>253</v>
      </c>
      <c r="C375" s="75">
        <v>2672.47</v>
      </c>
      <c r="D375" s="75">
        <v>1800</v>
      </c>
      <c r="E375" s="75">
        <v>1530.33</v>
      </c>
      <c r="F375" s="75">
        <v>85.02</v>
      </c>
    </row>
    <row r="376" spans="1:6" s="76" customFormat="1" ht="20.399999999999999" customHeight="1" x14ac:dyDescent="0.3">
      <c r="A376" s="74" t="s">
        <v>460</v>
      </c>
      <c r="B376" s="74" t="s">
        <v>366</v>
      </c>
      <c r="C376" s="75">
        <v>7458.53</v>
      </c>
      <c r="D376" s="75">
        <v>6300</v>
      </c>
      <c r="E376" s="75">
        <v>4762.71</v>
      </c>
      <c r="F376" s="75">
        <v>75.599999999999994</v>
      </c>
    </row>
    <row r="377" spans="1:6" s="76" customFormat="1" ht="20.399999999999999" customHeight="1" x14ac:dyDescent="0.3">
      <c r="A377" s="74" t="s">
        <v>155</v>
      </c>
      <c r="B377" s="74" t="s">
        <v>156</v>
      </c>
      <c r="C377" s="75">
        <v>7458.53</v>
      </c>
      <c r="D377" s="75">
        <v>6300</v>
      </c>
      <c r="E377" s="75">
        <v>4762.71</v>
      </c>
      <c r="F377" s="75">
        <v>75.599999999999994</v>
      </c>
    </row>
    <row r="378" spans="1:6" s="76" customFormat="1" ht="20.399999999999999" customHeight="1" x14ac:dyDescent="0.3">
      <c r="A378" s="74" t="s">
        <v>157</v>
      </c>
      <c r="B378" s="74" t="s">
        <v>158</v>
      </c>
      <c r="C378" s="75">
        <v>7458.53</v>
      </c>
      <c r="D378" s="75">
        <v>6300</v>
      </c>
      <c r="E378" s="75">
        <v>4762.71</v>
      </c>
      <c r="F378" s="75">
        <v>75.599999999999994</v>
      </c>
    </row>
    <row r="379" spans="1:6" s="76" customFormat="1" ht="20.399999999999999" customHeight="1" x14ac:dyDescent="0.3">
      <c r="A379" s="74" t="s">
        <v>212</v>
      </c>
      <c r="B379" s="74" t="s">
        <v>213</v>
      </c>
      <c r="C379" s="75">
        <v>7458.53</v>
      </c>
      <c r="D379" s="75">
        <v>6300</v>
      </c>
      <c r="E379" s="75">
        <v>4762.71</v>
      </c>
      <c r="F379" s="75">
        <v>75.599999999999994</v>
      </c>
    </row>
    <row r="380" spans="1:6" s="76" customFormat="1" ht="20.399999999999999" customHeight="1" x14ac:dyDescent="0.3">
      <c r="A380" s="74" t="s">
        <v>250</v>
      </c>
      <c r="B380" s="74" t="s">
        <v>251</v>
      </c>
      <c r="C380" s="75">
        <v>7458.53</v>
      </c>
      <c r="D380" s="75">
        <v>6300</v>
      </c>
      <c r="E380" s="75">
        <v>4762.71</v>
      </c>
      <c r="F380" s="75">
        <v>75.599999999999994</v>
      </c>
    </row>
    <row r="381" spans="1:6" s="76" customFormat="1" ht="20.399999999999999" customHeight="1" x14ac:dyDescent="0.3">
      <c r="A381" s="74" t="s">
        <v>252</v>
      </c>
      <c r="B381" s="74" t="s">
        <v>253</v>
      </c>
      <c r="C381" s="75">
        <v>7458.53</v>
      </c>
      <c r="D381" s="75">
        <v>6300</v>
      </c>
      <c r="E381" s="75">
        <v>4762.71</v>
      </c>
      <c r="F381" s="75">
        <v>75.599999999999994</v>
      </c>
    </row>
    <row r="382" spans="1:6" s="80" customFormat="1" ht="20.399999999999999" customHeight="1" x14ac:dyDescent="0.3">
      <c r="A382" s="86" t="s">
        <v>467</v>
      </c>
      <c r="B382" s="86" t="s">
        <v>438</v>
      </c>
      <c r="C382" s="87">
        <v>31554.2</v>
      </c>
      <c r="D382" s="87">
        <v>27773</v>
      </c>
      <c r="E382" s="87">
        <v>27772.61</v>
      </c>
      <c r="F382" s="87">
        <v>100</v>
      </c>
    </row>
    <row r="383" spans="1:6" s="76" customFormat="1" ht="20.399999999999999" customHeight="1" x14ac:dyDescent="0.3">
      <c r="A383" s="74" t="s">
        <v>460</v>
      </c>
      <c r="B383" s="74" t="s">
        <v>366</v>
      </c>
      <c r="C383" s="75">
        <v>31554.2</v>
      </c>
      <c r="D383" s="75">
        <v>27773</v>
      </c>
      <c r="E383" s="75">
        <v>27772.61</v>
      </c>
      <c r="F383" s="75">
        <v>100</v>
      </c>
    </row>
    <row r="384" spans="1:6" s="76" customFormat="1" ht="20.399999999999999" customHeight="1" x14ac:dyDescent="0.3">
      <c r="A384" s="74" t="s">
        <v>342</v>
      </c>
      <c r="B384" s="74" t="s">
        <v>343</v>
      </c>
      <c r="C384" s="75">
        <v>31554.2</v>
      </c>
      <c r="D384" s="75">
        <v>27773</v>
      </c>
      <c r="E384" s="75">
        <v>27772.61</v>
      </c>
      <c r="F384" s="75">
        <v>100</v>
      </c>
    </row>
    <row r="385" spans="1:6" s="76" customFormat="1" ht="20.399999999999999" customHeight="1" x14ac:dyDescent="0.3">
      <c r="A385" s="74" t="s">
        <v>344</v>
      </c>
      <c r="B385" s="74" t="s">
        <v>345</v>
      </c>
      <c r="C385" s="75">
        <v>31554.2</v>
      </c>
      <c r="D385" s="75">
        <v>27773</v>
      </c>
      <c r="E385" s="75">
        <v>27772.61</v>
      </c>
      <c r="F385" s="75">
        <v>100</v>
      </c>
    </row>
    <row r="386" spans="1:6" s="76" customFormat="1" ht="20.399999999999999" customHeight="1" x14ac:dyDescent="0.3">
      <c r="A386" s="74" t="s">
        <v>360</v>
      </c>
      <c r="B386" s="74" t="s">
        <v>361</v>
      </c>
      <c r="C386" s="75">
        <v>31554.2</v>
      </c>
      <c r="D386" s="75">
        <v>27773</v>
      </c>
      <c r="E386" s="75">
        <v>27772.61</v>
      </c>
      <c r="F386" s="75">
        <v>100</v>
      </c>
    </row>
    <row r="387" spans="1:6" s="76" customFormat="1" ht="20.399999999999999" customHeight="1" x14ac:dyDescent="0.3">
      <c r="A387" s="74" t="s">
        <v>362</v>
      </c>
      <c r="B387" s="74" t="s">
        <v>363</v>
      </c>
      <c r="C387" s="75">
        <v>31554.2</v>
      </c>
      <c r="D387" s="75">
        <v>27773</v>
      </c>
      <c r="E387" s="75">
        <v>27772.61</v>
      </c>
      <c r="F387" s="75">
        <v>100</v>
      </c>
    </row>
    <row r="388" spans="1:6" s="76" customFormat="1" ht="20.399999999999999" customHeight="1" x14ac:dyDescent="0.3">
      <c r="A388" s="74" t="s">
        <v>364</v>
      </c>
      <c r="B388" s="74" t="s">
        <v>365</v>
      </c>
      <c r="C388" s="75">
        <v>31554.2</v>
      </c>
      <c r="D388" s="75">
        <v>27773</v>
      </c>
      <c r="E388" s="75">
        <v>27772.61</v>
      </c>
      <c r="F388" s="75">
        <v>100</v>
      </c>
    </row>
    <row r="389" spans="1:6" s="80" customFormat="1" ht="20.399999999999999" customHeight="1" x14ac:dyDescent="0.3">
      <c r="A389" s="86" t="s">
        <v>468</v>
      </c>
      <c r="B389" s="86" t="s">
        <v>439</v>
      </c>
      <c r="C389" s="87">
        <v>2900.11</v>
      </c>
      <c r="D389" s="87">
        <v>3300</v>
      </c>
      <c r="E389" s="87">
        <v>3300</v>
      </c>
      <c r="F389" s="87">
        <v>100</v>
      </c>
    </row>
    <row r="390" spans="1:6" s="76" customFormat="1" ht="20.399999999999999" customHeight="1" x14ac:dyDescent="0.3">
      <c r="A390" s="74" t="s">
        <v>469</v>
      </c>
      <c r="B390" s="74" t="s">
        <v>440</v>
      </c>
      <c r="C390" s="75">
        <v>138.12</v>
      </c>
      <c r="D390" s="75"/>
      <c r="E390" s="75"/>
      <c r="F390" s="75"/>
    </row>
    <row r="391" spans="1:6" s="76" customFormat="1" ht="20.399999999999999" customHeight="1" x14ac:dyDescent="0.3">
      <c r="A391" s="74" t="s">
        <v>155</v>
      </c>
      <c r="B391" s="74" t="s">
        <v>156</v>
      </c>
      <c r="C391" s="75">
        <v>138.12</v>
      </c>
      <c r="D391" s="75"/>
      <c r="E391" s="75"/>
      <c r="F391" s="75"/>
    </row>
    <row r="392" spans="1:6" s="76" customFormat="1" ht="20.399999999999999" customHeight="1" x14ac:dyDescent="0.3">
      <c r="A392" s="74" t="s">
        <v>157</v>
      </c>
      <c r="B392" s="74" t="s">
        <v>158</v>
      </c>
      <c r="C392" s="75">
        <v>138.12</v>
      </c>
      <c r="D392" s="75"/>
      <c r="E392" s="75"/>
      <c r="F392" s="75"/>
    </row>
    <row r="393" spans="1:6" s="76" customFormat="1" ht="20.399999999999999" customHeight="1" x14ac:dyDescent="0.3">
      <c r="A393" s="74" t="s">
        <v>175</v>
      </c>
      <c r="B393" s="74" t="s">
        <v>176</v>
      </c>
      <c r="C393" s="75">
        <v>138.12</v>
      </c>
      <c r="D393" s="75"/>
      <c r="E393" s="75"/>
      <c r="F393" s="75"/>
    </row>
    <row r="394" spans="1:6" s="76" customFormat="1" ht="20.399999999999999" customHeight="1" x14ac:dyDescent="0.3">
      <c r="A394" s="74" t="s">
        <v>380</v>
      </c>
      <c r="B394" s="74" t="s">
        <v>381</v>
      </c>
      <c r="C394" s="75">
        <v>138.12</v>
      </c>
      <c r="D394" s="75"/>
      <c r="E394" s="75"/>
      <c r="F394" s="75"/>
    </row>
    <row r="395" spans="1:6" s="76" customFormat="1" ht="20.399999999999999" customHeight="1" x14ac:dyDescent="0.3">
      <c r="A395" s="74" t="s">
        <v>382</v>
      </c>
      <c r="B395" s="74" t="s">
        <v>383</v>
      </c>
      <c r="C395" s="75">
        <v>138.12</v>
      </c>
      <c r="D395" s="75"/>
      <c r="E395" s="75"/>
      <c r="F395" s="75"/>
    </row>
    <row r="396" spans="1:6" s="76" customFormat="1" ht="20.399999999999999" customHeight="1" x14ac:dyDescent="0.3">
      <c r="A396" s="74" t="s">
        <v>465</v>
      </c>
      <c r="B396" s="74" t="s">
        <v>436</v>
      </c>
      <c r="C396" s="75">
        <v>2761.99</v>
      </c>
      <c r="D396" s="75">
        <v>3300</v>
      </c>
      <c r="E396" s="75">
        <v>3300</v>
      </c>
      <c r="F396" s="75">
        <v>100</v>
      </c>
    </row>
    <row r="397" spans="1:6" s="76" customFormat="1" ht="20.399999999999999" customHeight="1" x14ac:dyDescent="0.3">
      <c r="A397" s="74" t="s">
        <v>155</v>
      </c>
      <c r="B397" s="74" t="s">
        <v>156</v>
      </c>
      <c r="C397" s="75">
        <v>2761.99</v>
      </c>
      <c r="D397" s="75">
        <v>3300</v>
      </c>
      <c r="E397" s="75">
        <v>3300</v>
      </c>
      <c r="F397" s="75">
        <v>100</v>
      </c>
    </row>
    <row r="398" spans="1:6" s="76" customFormat="1" ht="20.399999999999999" customHeight="1" x14ac:dyDescent="0.3">
      <c r="A398" s="74" t="s">
        <v>157</v>
      </c>
      <c r="B398" s="74" t="s">
        <v>158</v>
      </c>
      <c r="C398" s="75">
        <v>2761.99</v>
      </c>
      <c r="D398" s="75">
        <v>3300</v>
      </c>
      <c r="E398" s="75">
        <v>3300</v>
      </c>
      <c r="F398" s="75">
        <v>100</v>
      </c>
    </row>
    <row r="399" spans="1:6" s="76" customFormat="1" ht="20.399999999999999" customHeight="1" x14ac:dyDescent="0.3">
      <c r="A399" s="74" t="s">
        <v>175</v>
      </c>
      <c r="B399" s="74" t="s">
        <v>176</v>
      </c>
      <c r="C399" s="75">
        <v>2761.99</v>
      </c>
      <c r="D399" s="75">
        <v>3300</v>
      </c>
      <c r="E399" s="75">
        <v>3300</v>
      </c>
      <c r="F399" s="75">
        <v>100</v>
      </c>
    </row>
    <row r="400" spans="1:6" s="76" customFormat="1" ht="20.399999999999999" customHeight="1" x14ac:dyDescent="0.3">
      <c r="A400" s="74" t="s">
        <v>380</v>
      </c>
      <c r="B400" s="74" t="s">
        <v>381</v>
      </c>
      <c r="C400" s="75">
        <v>2761.99</v>
      </c>
      <c r="D400" s="75">
        <v>3300</v>
      </c>
      <c r="E400" s="75">
        <v>3300</v>
      </c>
      <c r="F400" s="75">
        <v>100</v>
      </c>
    </row>
    <row r="401" spans="1:6" s="76" customFormat="1" ht="20.399999999999999" customHeight="1" x14ac:dyDescent="0.3">
      <c r="A401" s="74" t="s">
        <v>382</v>
      </c>
      <c r="B401" s="74" t="s">
        <v>383</v>
      </c>
      <c r="C401" s="75">
        <v>2761.99</v>
      </c>
      <c r="D401" s="75">
        <v>3300</v>
      </c>
      <c r="E401" s="75">
        <v>3300</v>
      </c>
      <c r="F401" s="75">
        <v>100</v>
      </c>
    </row>
    <row r="402" spans="1:6" s="80" customFormat="1" ht="20.399999999999999" customHeight="1" x14ac:dyDescent="0.3">
      <c r="A402" s="86" t="s">
        <v>470</v>
      </c>
      <c r="B402" s="86" t="s">
        <v>441</v>
      </c>
      <c r="C402" s="87">
        <v>81340.149999999994</v>
      </c>
      <c r="D402" s="87">
        <v>139923</v>
      </c>
      <c r="E402" s="87">
        <v>116552.46</v>
      </c>
      <c r="F402" s="87">
        <v>83.3</v>
      </c>
    </row>
    <row r="403" spans="1:6" s="76" customFormat="1" ht="20.399999999999999" customHeight="1" x14ac:dyDescent="0.3">
      <c r="A403" s="74" t="s">
        <v>458</v>
      </c>
      <c r="B403" s="74" t="s">
        <v>310</v>
      </c>
      <c r="C403" s="75"/>
      <c r="D403" s="75">
        <v>43673</v>
      </c>
      <c r="E403" s="75">
        <v>43551.82</v>
      </c>
      <c r="F403" s="75">
        <v>99.72</v>
      </c>
    </row>
    <row r="404" spans="1:6" s="76" customFormat="1" ht="20.399999999999999" customHeight="1" x14ac:dyDescent="0.3">
      <c r="A404" s="74" t="s">
        <v>155</v>
      </c>
      <c r="B404" s="74" t="s">
        <v>156</v>
      </c>
      <c r="C404" s="75"/>
      <c r="D404" s="75">
        <v>11868</v>
      </c>
      <c r="E404" s="75">
        <v>11748.07</v>
      </c>
      <c r="F404" s="75">
        <v>98.99</v>
      </c>
    </row>
    <row r="405" spans="1:6" s="76" customFormat="1" ht="20.399999999999999" customHeight="1" x14ac:dyDescent="0.3">
      <c r="A405" s="74" t="s">
        <v>153</v>
      </c>
      <c r="B405" s="74" t="s">
        <v>367</v>
      </c>
      <c r="C405" s="75"/>
      <c r="D405" s="75">
        <v>6950</v>
      </c>
      <c r="E405" s="75">
        <v>6830.61</v>
      </c>
      <c r="F405" s="75">
        <v>98.28</v>
      </c>
    </row>
    <row r="406" spans="1:6" s="76" customFormat="1" ht="20.399999999999999" customHeight="1" x14ac:dyDescent="0.3">
      <c r="A406" s="74" t="s">
        <v>368</v>
      </c>
      <c r="B406" s="74" t="s">
        <v>369</v>
      </c>
      <c r="C406" s="75"/>
      <c r="D406" s="75">
        <v>5590</v>
      </c>
      <c r="E406" s="75">
        <v>5519.84</v>
      </c>
      <c r="F406" s="75">
        <v>98.74</v>
      </c>
    </row>
    <row r="407" spans="1:6" s="76" customFormat="1" ht="20.399999999999999" customHeight="1" x14ac:dyDescent="0.3">
      <c r="A407" s="74" t="s">
        <v>370</v>
      </c>
      <c r="B407" s="74" t="s">
        <v>371</v>
      </c>
      <c r="C407" s="75"/>
      <c r="D407" s="75">
        <v>5590</v>
      </c>
      <c r="E407" s="75">
        <v>5519.84</v>
      </c>
      <c r="F407" s="75">
        <v>98.74</v>
      </c>
    </row>
    <row r="408" spans="1:6" s="76" customFormat="1" ht="20.399999999999999" customHeight="1" x14ac:dyDescent="0.3">
      <c r="A408" s="74" t="s">
        <v>372</v>
      </c>
      <c r="B408" s="74" t="s">
        <v>373</v>
      </c>
      <c r="C408" s="75"/>
      <c r="D408" s="75">
        <v>5590</v>
      </c>
      <c r="E408" s="75">
        <v>5519.84</v>
      </c>
      <c r="F408" s="75">
        <v>98.74</v>
      </c>
    </row>
    <row r="409" spans="1:6" s="76" customFormat="1" ht="20.399999999999999" customHeight="1" x14ac:dyDescent="0.3">
      <c r="A409" s="74" t="s">
        <v>417</v>
      </c>
      <c r="B409" s="74" t="s">
        <v>418</v>
      </c>
      <c r="C409" s="75"/>
      <c r="D409" s="75">
        <v>400</v>
      </c>
      <c r="E409" s="75">
        <v>400</v>
      </c>
      <c r="F409" s="75">
        <v>100</v>
      </c>
    </row>
    <row r="410" spans="1:6" s="76" customFormat="1" ht="20.399999999999999" customHeight="1" x14ac:dyDescent="0.3">
      <c r="A410" s="74" t="s">
        <v>419</v>
      </c>
      <c r="B410" s="74" t="s">
        <v>418</v>
      </c>
      <c r="C410" s="75"/>
      <c r="D410" s="75">
        <v>400</v>
      </c>
      <c r="E410" s="75">
        <v>400</v>
      </c>
      <c r="F410" s="75">
        <v>100</v>
      </c>
    </row>
    <row r="411" spans="1:6" s="76" customFormat="1" ht="20.399999999999999" customHeight="1" x14ac:dyDescent="0.3">
      <c r="A411" s="74" t="s">
        <v>420</v>
      </c>
      <c r="B411" s="74" t="s">
        <v>421</v>
      </c>
      <c r="C411" s="75"/>
      <c r="D411" s="75">
        <v>300</v>
      </c>
      <c r="E411" s="75">
        <v>300</v>
      </c>
      <c r="F411" s="75">
        <v>100</v>
      </c>
    </row>
    <row r="412" spans="1:6" s="76" customFormat="1" ht="20.399999999999999" customHeight="1" x14ac:dyDescent="0.3">
      <c r="A412" s="74" t="s">
        <v>422</v>
      </c>
      <c r="B412" s="74" t="s">
        <v>423</v>
      </c>
      <c r="C412" s="75"/>
      <c r="D412" s="75">
        <v>100</v>
      </c>
      <c r="E412" s="75">
        <v>100</v>
      </c>
      <c r="F412" s="75">
        <v>100</v>
      </c>
    </row>
    <row r="413" spans="1:6" s="76" customFormat="1" ht="20.399999999999999" customHeight="1" x14ac:dyDescent="0.3">
      <c r="A413" s="74" t="s">
        <v>374</v>
      </c>
      <c r="B413" s="74" t="s">
        <v>375</v>
      </c>
      <c r="C413" s="75"/>
      <c r="D413" s="75">
        <v>960</v>
      </c>
      <c r="E413" s="75">
        <v>910.77</v>
      </c>
      <c r="F413" s="75">
        <v>94.87</v>
      </c>
    </row>
    <row r="414" spans="1:6" s="76" customFormat="1" ht="20.399999999999999" customHeight="1" x14ac:dyDescent="0.3">
      <c r="A414" s="74" t="s">
        <v>376</v>
      </c>
      <c r="B414" s="74" t="s">
        <v>377</v>
      </c>
      <c r="C414" s="75"/>
      <c r="D414" s="75">
        <v>960</v>
      </c>
      <c r="E414" s="75">
        <v>910.77</v>
      </c>
      <c r="F414" s="75">
        <v>94.87</v>
      </c>
    </row>
    <row r="415" spans="1:6" s="76" customFormat="1" ht="20.399999999999999" customHeight="1" x14ac:dyDescent="0.3">
      <c r="A415" s="74" t="s">
        <v>378</v>
      </c>
      <c r="B415" s="74" t="s">
        <v>379</v>
      </c>
      <c r="C415" s="75"/>
      <c r="D415" s="75">
        <v>960</v>
      </c>
      <c r="E415" s="75">
        <v>910.77</v>
      </c>
      <c r="F415" s="75">
        <v>94.87</v>
      </c>
    </row>
    <row r="416" spans="1:6" s="76" customFormat="1" ht="20.399999999999999" customHeight="1" x14ac:dyDescent="0.3">
      <c r="A416" s="74" t="s">
        <v>157</v>
      </c>
      <c r="B416" s="74" t="s">
        <v>158</v>
      </c>
      <c r="C416" s="75"/>
      <c r="D416" s="75">
        <v>4918</v>
      </c>
      <c r="E416" s="75">
        <v>4917.46</v>
      </c>
      <c r="F416" s="75">
        <v>99.99</v>
      </c>
    </row>
    <row r="417" spans="1:6" s="76" customFormat="1" ht="20.399999999999999" customHeight="1" x14ac:dyDescent="0.3">
      <c r="A417" s="74" t="s">
        <v>159</v>
      </c>
      <c r="B417" s="74" t="s">
        <v>160</v>
      </c>
      <c r="C417" s="75"/>
      <c r="D417" s="75">
        <v>176</v>
      </c>
      <c r="E417" s="75">
        <v>175.22</v>
      </c>
      <c r="F417" s="75">
        <v>99.56</v>
      </c>
    </row>
    <row r="418" spans="1:6" s="76" customFormat="1" ht="20.399999999999999" customHeight="1" x14ac:dyDescent="0.3">
      <c r="A418" s="74" t="s">
        <v>428</v>
      </c>
      <c r="B418" s="74" t="s">
        <v>429</v>
      </c>
      <c r="C418" s="75"/>
      <c r="D418" s="75">
        <v>176</v>
      </c>
      <c r="E418" s="75">
        <v>175.22</v>
      </c>
      <c r="F418" s="75">
        <v>99.56</v>
      </c>
    </row>
    <row r="419" spans="1:6" s="76" customFormat="1" ht="20.399999999999999" customHeight="1" x14ac:dyDescent="0.3">
      <c r="A419" s="74" t="s">
        <v>430</v>
      </c>
      <c r="B419" s="74" t="s">
        <v>431</v>
      </c>
      <c r="C419" s="75"/>
      <c r="D419" s="75">
        <v>176</v>
      </c>
      <c r="E419" s="75">
        <v>175.22</v>
      </c>
      <c r="F419" s="75">
        <v>99.56</v>
      </c>
    </row>
    <row r="420" spans="1:6" s="76" customFormat="1" ht="20.399999999999999" customHeight="1" x14ac:dyDescent="0.3">
      <c r="A420" s="74" t="s">
        <v>175</v>
      </c>
      <c r="B420" s="74" t="s">
        <v>176</v>
      </c>
      <c r="C420" s="75"/>
      <c r="D420" s="75">
        <v>4742</v>
      </c>
      <c r="E420" s="75">
        <v>4742.24</v>
      </c>
      <c r="F420" s="75">
        <v>100.01</v>
      </c>
    </row>
    <row r="421" spans="1:6" s="76" customFormat="1" ht="20.399999999999999" customHeight="1" x14ac:dyDescent="0.3">
      <c r="A421" s="74" t="s">
        <v>205</v>
      </c>
      <c r="B421" s="74" t="s">
        <v>206</v>
      </c>
      <c r="C421" s="75"/>
      <c r="D421" s="75">
        <v>4742</v>
      </c>
      <c r="E421" s="75">
        <v>4742.24</v>
      </c>
      <c r="F421" s="75">
        <v>100.01</v>
      </c>
    </row>
    <row r="422" spans="1:6" s="76" customFormat="1" ht="20.399999999999999" customHeight="1" x14ac:dyDescent="0.3">
      <c r="A422" s="74" t="s">
        <v>207</v>
      </c>
      <c r="B422" s="74" t="s">
        <v>208</v>
      </c>
      <c r="C422" s="75"/>
      <c r="D422" s="75">
        <v>4742</v>
      </c>
      <c r="E422" s="75">
        <v>4742.24</v>
      </c>
      <c r="F422" s="75">
        <v>100.01</v>
      </c>
    </row>
    <row r="423" spans="1:6" s="76" customFormat="1" ht="20.399999999999999" customHeight="1" x14ac:dyDescent="0.3">
      <c r="A423" s="74" t="s">
        <v>342</v>
      </c>
      <c r="B423" s="74" t="s">
        <v>343</v>
      </c>
      <c r="C423" s="75"/>
      <c r="D423" s="75">
        <v>31805</v>
      </c>
      <c r="E423" s="75">
        <v>31803.75</v>
      </c>
      <c r="F423" s="75">
        <v>100</v>
      </c>
    </row>
    <row r="424" spans="1:6" s="76" customFormat="1" ht="20.399999999999999" customHeight="1" x14ac:dyDescent="0.3">
      <c r="A424" s="74" t="s">
        <v>344</v>
      </c>
      <c r="B424" s="74" t="s">
        <v>345</v>
      </c>
      <c r="C424" s="75"/>
      <c r="D424" s="75">
        <v>31805</v>
      </c>
      <c r="E424" s="75">
        <v>31803.75</v>
      </c>
      <c r="F424" s="75">
        <v>100</v>
      </c>
    </row>
    <row r="425" spans="1:6" s="76" customFormat="1" ht="20.399999999999999" customHeight="1" x14ac:dyDescent="0.3">
      <c r="A425" s="74" t="s">
        <v>346</v>
      </c>
      <c r="B425" s="74" t="s">
        <v>347</v>
      </c>
      <c r="C425" s="75"/>
      <c r="D425" s="75">
        <v>31805</v>
      </c>
      <c r="E425" s="75">
        <v>31803.75</v>
      </c>
      <c r="F425" s="75">
        <v>100</v>
      </c>
    </row>
    <row r="426" spans="1:6" s="76" customFormat="1" ht="20.399999999999999" customHeight="1" x14ac:dyDescent="0.3">
      <c r="A426" s="74" t="s">
        <v>356</v>
      </c>
      <c r="B426" s="74" t="s">
        <v>357</v>
      </c>
      <c r="C426" s="75"/>
      <c r="D426" s="75">
        <v>31805</v>
      </c>
      <c r="E426" s="75">
        <v>31803.75</v>
      </c>
      <c r="F426" s="75">
        <v>100</v>
      </c>
    </row>
    <row r="427" spans="1:6" s="76" customFormat="1" ht="20.399999999999999" customHeight="1" x14ac:dyDescent="0.3">
      <c r="A427" s="74" t="s">
        <v>358</v>
      </c>
      <c r="B427" s="74" t="s">
        <v>359</v>
      </c>
      <c r="C427" s="75"/>
      <c r="D427" s="75">
        <v>26250</v>
      </c>
      <c r="E427" s="75">
        <v>28936.25</v>
      </c>
      <c r="F427" s="75">
        <v>110.23</v>
      </c>
    </row>
    <row r="428" spans="1:6" s="76" customFormat="1" ht="20.399999999999999" customHeight="1" x14ac:dyDescent="0.3">
      <c r="A428" s="74" t="s">
        <v>413</v>
      </c>
      <c r="B428" s="74" t="s">
        <v>414</v>
      </c>
      <c r="C428" s="75"/>
      <c r="D428" s="75">
        <v>5555</v>
      </c>
      <c r="E428" s="75">
        <v>2867.5</v>
      </c>
      <c r="F428" s="75">
        <v>51.62</v>
      </c>
    </row>
    <row r="429" spans="1:6" s="76" customFormat="1" ht="20.399999999999999" customHeight="1" x14ac:dyDescent="0.3">
      <c r="A429" s="74" t="s">
        <v>460</v>
      </c>
      <c r="B429" s="74" t="s">
        <v>366</v>
      </c>
      <c r="C429" s="75">
        <v>81340.149999999994</v>
      </c>
      <c r="D429" s="75">
        <v>96250</v>
      </c>
      <c r="E429" s="75">
        <v>73000.639999999999</v>
      </c>
      <c r="F429" s="75">
        <v>75.84</v>
      </c>
    </row>
    <row r="430" spans="1:6" s="76" customFormat="1" ht="20.399999999999999" customHeight="1" x14ac:dyDescent="0.3">
      <c r="A430" s="74" t="s">
        <v>155</v>
      </c>
      <c r="B430" s="74" t="s">
        <v>156</v>
      </c>
      <c r="C430" s="75">
        <v>81340.149999999994</v>
      </c>
      <c r="D430" s="75">
        <v>96250</v>
      </c>
      <c r="E430" s="75">
        <v>73000.639999999999</v>
      </c>
      <c r="F430" s="75">
        <v>75.84</v>
      </c>
    </row>
    <row r="431" spans="1:6" s="76" customFormat="1" ht="20.399999999999999" customHeight="1" x14ac:dyDescent="0.3">
      <c r="A431" s="74" t="s">
        <v>157</v>
      </c>
      <c r="B431" s="74" t="s">
        <v>158</v>
      </c>
      <c r="C431" s="75">
        <v>81340.149999999994</v>
      </c>
      <c r="D431" s="75">
        <v>96250</v>
      </c>
      <c r="E431" s="75">
        <v>73000.639999999999</v>
      </c>
      <c r="F431" s="75">
        <v>75.84</v>
      </c>
    </row>
    <row r="432" spans="1:6" s="76" customFormat="1" ht="20.399999999999999" customHeight="1" x14ac:dyDescent="0.3">
      <c r="A432" s="74" t="s">
        <v>175</v>
      </c>
      <c r="B432" s="74" t="s">
        <v>176</v>
      </c>
      <c r="C432" s="75">
        <v>81340.149999999994</v>
      </c>
      <c r="D432" s="75">
        <v>95650</v>
      </c>
      <c r="E432" s="75">
        <v>72929.14</v>
      </c>
      <c r="F432" s="75">
        <v>76.25</v>
      </c>
    </row>
    <row r="433" spans="1:6" s="76" customFormat="1" ht="20.399999999999999" customHeight="1" x14ac:dyDescent="0.3">
      <c r="A433" s="74" t="s">
        <v>177</v>
      </c>
      <c r="B433" s="74" t="s">
        <v>178</v>
      </c>
      <c r="C433" s="75"/>
      <c r="D433" s="75">
        <v>700</v>
      </c>
      <c r="E433" s="75">
        <v>1991.57</v>
      </c>
      <c r="F433" s="75">
        <v>284.51</v>
      </c>
    </row>
    <row r="434" spans="1:6" s="76" customFormat="1" ht="20.399999999999999" customHeight="1" x14ac:dyDescent="0.3">
      <c r="A434" s="74" t="s">
        <v>183</v>
      </c>
      <c r="B434" s="74" t="s">
        <v>184</v>
      </c>
      <c r="C434" s="75"/>
      <c r="D434" s="75">
        <v>300</v>
      </c>
      <c r="E434" s="75">
        <v>1678.26</v>
      </c>
      <c r="F434" s="75">
        <v>559.41999999999996</v>
      </c>
    </row>
    <row r="435" spans="1:6" s="76" customFormat="1" ht="20.399999999999999" customHeight="1" x14ac:dyDescent="0.3">
      <c r="A435" s="74" t="s">
        <v>185</v>
      </c>
      <c r="B435" s="74" t="s">
        <v>186</v>
      </c>
      <c r="C435" s="75"/>
      <c r="D435" s="75">
        <v>200</v>
      </c>
      <c r="E435" s="75">
        <v>200</v>
      </c>
      <c r="F435" s="75">
        <v>100</v>
      </c>
    </row>
    <row r="436" spans="1:6" s="76" customFormat="1" ht="20.399999999999999" customHeight="1" x14ac:dyDescent="0.3">
      <c r="A436" s="74" t="s">
        <v>187</v>
      </c>
      <c r="B436" s="74" t="s">
        <v>188</v>
      </c>
      <c r="C436" s="75"/>
      <c r="D436" s="75">
        <v>200</v>
      </c>
      <c r="E436" s="75">
        <v>113.31</v>
      </c>
      <c r="F436" s="75">
        <v>56.66</v>
      </c>
    </row>
    <row r="437" spans="1:6" s="76" customFormat="1" ht="20.399999999999999" customHeight="1" x14ac:dyDescent="0.3">
      <c r="A437" s="74" t="s">
        <v>380</v>
      </c>
      <c r="B437" s="74" t="s">
        <v>381</v>
      </c>
      <c r="C437" s="75">
        <v>81340.149999999994</v>
      </c>
      <c r="D437" s="75">
        <v>94300</v>
      </c>
      <c r="E437" s="75">
        <v>70236.94</v>
      </c>
      <c r="F437" s="75">
        <v>74.48</v>
      </c>
    </row>
    <row r="438" spans="1:6" s="76" customFormat="1" ht="20.399999999999999" customHeight="1" x14ac:dyDescent="0.3">
      <c r="A438" s="74" t="s">
        <v>382</v>
      </c>
      <c r="B438" s="74" t="s">
        <v>383</v>
      </c>
      <c r="C438" s="75">
        <v>81340.149999999994</v>
      </c>
      <c r="D438" s="75">
        <v>94300</v>
      </c>
      <c r="E438" s="75">
        <v>70236.94</v>
      </c>
      <c r="F438" s="75">
        <v>74.48</v>
      </c>
    </row>
    <row r="439" spans="1:6" s="76" customFormat="1" ht="20.399999999999999" customHeight="1" x14ac:dyDescent="0.3">
      <c r="A439" s="74" t="s">
        <v>189</v>
      </c>
      <c r="B439" s="74" t="s">
        <v>190</v>
      </c>
      <c r="C439" s="75"/>
      <c r="D439" s="75">
        <v>650</v>
      </c>
      <c r="E439" s="75">
        <v>645</v>
      </c>
      <c r="F439" s="75">
        <v>99.23</v>
      </c>
    </row>
    <row r="440" spans="1:6" s="76" customFormat="1" ht="20.399999999999999" customHeight="1" x14ac:dyDescent="0.3">
      <c r="A440" s="74" t="s">
        <v>191</v>
      </c>
      <c r="B440" s="74" t="s">
        <v>192</v>
      </c>
      <c r="C440" s="75"/>
      <c r="D440" s="75">
        <v>500</v>
      </c>
      <c r="E440" s="75">
        <v>500</v>
      </c>
      <c r="F440" s="75">
        <v>100</v>
      </c>
    </row>
    <row r="441" spans="1:6" s="76" customFormat="1" ht="20.399999999999999" customHeight="1" x14ac:dyDescent="0.3">
      <c r="A441" s="74" t="s">
        <v>432</v>
      </c>
      <c r="B441" s="74" t="s">
        <v>433</v>
      </c>
      <c r="C441" s="75"/>
      <c r="D441" s="75">
        <v>150</v>
      </c>
      <c r="E441" s="75">
        <v>145</v>
      </c>
      <c r="F441" s="75">
        <v>96.67</v>
      </c>
    </row>
    <row r="442" spans="1:6" s="76" customFormat="1" ht="20.399999999999999" customHeight="1" x14ac:dyDescent="0.3">
      <c r="A442" s="74" t="s">
        <v>209</v>
      </c>
      <c r="B442" s="74" t="s">
        <v>210</v>
      </c>
      <c r="C442" s="75"/>
      <c r="D442" s="75"/>
      <c r="E442" s="75">
        <v>55.63</v>
      </c>
      <c r="F442" s="75"/>
    </row>
    <row r="443" spans="1:6" s="76" customFormat="1" ht="20.399999999999999" customHeight="1" x14ac:dyDescent="0.3">
      <c r="A443" s="74" t="s">
        <v>211</v>
      </c>
      <c r="B443" s="74" t="s">
        <v>210</v>
      </c>
      <c r="C443" s="75"/>
      <c r="D443" s="75"/>
      <c r="E443" s="75">
        <v>55.63</v>
      </c>
      <c r="F443" s="75"/>
    </row>
    <row r="444" spans="1:6" s="76" customFormat="1" ht="20.399999999999999" customHeight="1" x14ac:dyDescent="0.3">
      <c r="A444" s="74" t="s">
        <v>212</v>
      </c>
      <c r="B444" s="74" t="s">
        <v>213</v>
      </c>
      <c r="C444" s="75"/>
      <c r="D444" s="75">
        <v>600</v>
      </c>
      <c r="E444" s="75">
        <v>71.5</v>
      </c>
      <c r="F444" s="75">
        <v>11.92</v>
      </c>
    </row>
    <row r="445" spans="1:6" s="76" customFormat="1" ht="20.399999999999999" customHeight="1" x14ac:dyDescent="0.3">
      <c r="A445" s="74" t="s">
        <v>242</v>
      </c>
      <c r="B445" s="74" t="s">
        <v>243</v>
      </c>
      <c r="C445" s="75"/>
      <c r="D445" s="75">
        <v>600</v>
      </c>
      <c r="E445" s="75">
        <v>71.5</v>
      </c>
      <c r="F445" s="75">
        <v>11.92</v>
      </c>
    </row>
    <row r="446" spans="1:6" s="76" customFormat="1" ht="20.399999999999999" customHeight="1" x14ac:dyDescent="0.3">
      <c r="A446" s="74" t="s">
        <v>246</v>
      </c>
      <c r="B446" s="74" t="s">
        <v>247</v>
      </c>
      <c r="C446" s="75"/>
      <c r="D446" s="75">
        <v>600</v>
      </c>
      <c r="E446" s="75">
        <v>71.5</v>
      </c>
      <c r="F446" s="75">
        <v>11.92</v>
      </c>
    </row>
    <row r="447" spans="1:6" s="76" customFormat="1" ht="20.399999999999999" customHeight="1" x14ac:dyDescent="0.3">
      <c r="A447" s="74" t="s">
        <v>488</v>
      </c>
      <c r="B447" s="74" t="s">
        <v>489</v>
      </c>
      <c r="C447" s="75">
        <v>26400.400000000001</v>
      </c>
      <c r="D447" s="75">
        <v>38000</v>
      </c>
      <c r="E447" s="75">
        <v>38000</v>
      </c>
      <c r="F447" s="75">
        <v>100</v>
      </c>
    </row>
    <row r="448" spans="1:6" s="80" customFormat="1" ht="20.399999999999999" customHeight="1" x14ac:dyDescent="0.3">
      <c r="A448" s="86" t="s">
        <v>490</v>
      </c>
      <c r="B448" s="86" t="s">
        <v>491</v>
      </c>
      <c r="C448" s="87">
        <v>26400.400000000001</v>
      </c>
      <c r="D448" s="87">
        <v>38000</v>
      </c>
      <c r="E448" s="87">
        <v>38000</v>
      </c>
      <c r="F448" s="87">
        <v>100</v>
      </c>
    </row>
    <row r="449" spans="1:6" s="76" customFormat="1" ht="20.399999999999999" customHeight="1" x14ac:dyDescent="0.3">
      <c r="A449" s="74" t="s">
        <v>456</v>
      </c>
      <c r="B449" s="74" t="s">
        <v>154</v>
      </c>
      <c r="C449" s="75">
        <v>26400.400000000001</v>
      </c>
      <c r="D449" s="75">
        <v>38000</v>
      </c>
      <c r="E449" s="75">
        <v>38000</v>
      </c>
      <c r="F449" s="75">
        <v>100</v>
      </c>
    </row>
    <row r="450" spans="1:6" s="76" customFormat="1" ht="20.399999999999999" customHeight="1" x14ac:dyDescent="0.3">
      <c r="A450" s="74" t="s">
        <v>342</v>
      </c>
      <c r="B450" s="74" t="s">
        <v>343</v>
      </c>
      <c r="C450" s="75">
        <v>26400.400000000001</v>
      </c>
      <c r="D450" s="75">
        <v>38000</v>
      </c>
      <c r="E450" s="75">
        <v>38000</v>
      </c>
      <c r="F450" s="75">
        <v>100</v>
      </c>
    </row>
    <row r="451" spans="1:6" s="76" customFormat="1" ht="20.399999999999999" customHeight="1" x14ac:dyDescent="0.3">
      <c r="A451" s="74" t="s">
        <v>344</v>
      </c>
      <c r="B451" s="74" t="s">
        <v>345</v>
      </c>
      <c r="C451" s="75">
        <v>26400.400000000001</v>
      </c>
      <c r="D451" s="75">
        <v>38000</v>
      </c>
      <c r="E451" s="75">
        <v>38000</v>
      </c>
      <c r="F451" s="75">
        <v>100</v>
      </c>
    </row>
    <row r="452" spans="1:6" s="76" customFormat="1" ht="20.399999999999999" customHeight="1" x14ac:dyDescent="0.3">
      <c r="A452" s="74" t="s">
        <v>346</v>
      </c>
      <c r="B452" s="74" t="s">
        <v>347</v>
      </c>
      <c r="C452" s="75">
        <v>23400.93</v>
      </c>
      <c r="D452" s="75">
        <v>35000</v>
      </c>
      <c r="E452" s="75">
        <v>35000.629999999997</v>
      </c>
      <c r="F452" s="75">
        <v>100</v>
      </c>
    </row>
    <row r="453" spans="1:6" s="76" customFormat="1" ht="20.399999999999999" customHeight="1" x14ac:dyDescent="0.3">
      <c r="A453" s="74" t="s">
        <v>348</v>
      </c>
      <c r="B453" s="74" t="s">
        <v>349</v>
      </c>
      <c r="C453" s="75">
        <v>2851.67</v>
      </c>
      <c r="D453" s="75">
        <v>8829</v>
      </c>
      <c r="E453" s="75">
        <v>8602.5300000000007</v>
      </c>
      <c r="F453" s="75">
        <v>97.43</v>
      </c>
    </row>
    <row r="454" spans="1:6" s="76" customFormat="1" ht="20.399999999999999" customHeight="1" x14ac:dyDescent="0.3">
      <c r="A454" s="74" t="s">
        <v>350</v>
      </c>
      <c r="B454" s="74" t="s">
        <v>351</v>
      </c>
      <c r="C454" s="75">
        <v>2851.67</v>
      </c>
      <c r="D454" s="75">
        <v>7674</v>
      </c>
      <c r="E454" s="75">
        <v>7447.53</v>
      </c>
      <c r="F454" s="75">
        <v>97.05</v>
      </c>
    </row>
    <row r="455" spans="1:6" s="76" customFormat="1" ht="20.399999999999999" customHeight="1" x14ac:dyDescent="0.3">
      <c r="A455" s="74" t="s">
        <v>411</v>
      </c>
      <c r="B455" s="74" t="s">
        <v>412</v>
      </c>
      <c r="C455" s="75"/>
      <c r="D455" s="75">
        <v>1155</v>
      </c>
      <c r="E455" s="75">
        <v>1155</v>
      </c>
      <c r="F455" s="75">
        <v>100</v>
      </c>
    </row>
    <row r="456" spans="1:6" s="76" customFormat="1" ht="20.399999999999999" customHeight="1" x14ac:dyDescent="0.3">
      <c r="A456" s="74" t="s">
        <v>352</v>
      </c>
      <c r="B456" s="74" t="s">
        <v>353</v>
      </c>
      <c r="C456" s="75">
        <v>20549.259999999998</v>
      </c>
      <c r="D456" s="75">
        <v>24506</v>
      </c>
      <c r="E456" s="75">
        <v>24732.639999999999</v>
      </c>
      <c r="F456" s="75">
        <v>100.92</v>
      </c>
    </row>
    <row r="457" spans="1:6" s="76" customFormat="1" ht="20.399999999999999" customHeight="1" x14ac:dyDescent="0.3">
      <c r="A457" s="74" t="s">
        <v>354</v>
      </c>
      <c r="B457" s="74" t="s">
        <v>355</v>
      </c>
      <c r="C457" s="75">
        <v>20549.259999999998</v>
      </c>
      <c r="D457" s="75">
        <v>24506</v>
      </c>
      <c r="E457" s="75">
        <v>24732.639999999999</v>
      </c>
      <c r="F457" s="75">
        <v>100.92</v>
      </c>
    </row>
    <row r="458" spans="1:6" s="76" customFormat="1" ht="20.399999999999999" customHeight="1" x14ac:dyDescent="0.3">
      <c r="A458" s="74" t="s">
        <v>445</v>
      </c>
      <c r="B458" s="74" t="s">
        <v>446</v>
      </c>
      <c r="C458" s="75"/>
      <c r="D458" s="75">
        <v>1665</v>
      </c>
      <c r="E458" s="75">
        <v>1665.46</v>
      </c>
      <c r="F458" s="75">
        <v>100.03</v>
      </c>
    </row>
    <row r="459" spans="1:6" s="76" customFormat="1" ht="20.399999999999999" customHeight="1" x14ac:dyDescent="0.3">
      <c r="A459" s="74" t="s">
        <v>447</v>
      </c>
      <c r="B459" s="74" t="s">
        <v>448</v>
      </c>
      <c r="C459" s="75"/>
      <c r="D459" s="75">
        <v>1665</v>
      </c>
      <c r="E459" s="75">
        <v>1665.46</v>
      </c>
      <c r="F459" s="75">
        <v>100.03</v>
      </c>
    </row>
    <row r="460" spans="1:6" s="76" customFormat="1" ht="20.399999999999999" customHeight="1" x14ac:dyDescent="0.3">
      <c r="A460" s="74" t="s">
        <v>360</v>
      </c>
      <c r="B460" s="74" t="s">
        <v>361</v>
      </c>
      <c r="C460" s="75">
        <v>2999.47</v>
      </c>
      <c r="D460" s="75">
        <v>3000</v>
      </c>
      <c r="E460" s="75">
        <v>2999.37</v>
      </c>
      <c r="F460" s="75">
        <v>99.98</v>
      </c>
    </row>
    <row r="461" spans="1:6" s="76" customFormat="1" ht="20.399999999999999" customHeight="1" x14ac:dyDescent="0.3">
      <c r="A461" s="74" t="s">
        <v>362</v>
      </c>
      <c r="B461" s="74" t="s">
        <v>363</v>
      </c>
      <c r="C461" s="75">
        <v>2999.47</v>
      </c>
      <c r="D461" s="75">
        <v>3000</v>
      </c>
      <c r="E461" s="75">
        <v>2999.37</v>
      </c>
      <c r="F461" s="75">
        <v>99.98</v>
      </c>
    </row>
    <row r="462" spans="1:6" s="76" customFormat="1" ht="20.399999999999999" customHeight="1" x14ac:dyDescent="0.3">
      <c r="A462" s="74" t="s">
        <v>364</v>
      </c>
      <c r="B462" s="74" t="s">
        <v>365</v>
      </c>
      <c r="C462" s="75">
        <v>2999.47</v>
      </c>
      <c r="D462" s="75">
        <v>3000</v>
      </c>
      <c r="E462" s="75">
        <v>2999.37</v>
      </c>
      <c r="F462" s="75">
        <v>99.98</v>
      </c>
    </row>
    <row r="463" spans="1:6" s="76" customFormat="1" ht="20.399999999999999" customHeight="1" x14ac:dyDescent="0.3">
      <c r="A463" s="74" t="s">
        <v>492</v>
      </c>
      <c r="B463" s="74" t="s">
        <v>493</v>
      </c>
      <c r="C463" s="75">
        <v>1103.03</v>
      </c>
      <c r="D463" s="75"/>
      <c r="E463" s="75"/>
      <c r="F463" s="75"/>
    </row>
    <row r="464" spans="1:6" s="80" customFormat="1" ht="20.399999999999999" customHeight="1" x14ac:dyDescent="0.3">
      <c r="A464" s="86" t="s">
        <v>494</v>
      </c>
      <c r="B464" s="86" t="s">
        <v>491</v>
      </c>
      <c r="C464" s="87">
        <v>1103.03</v>
      </c>
      <c r="D464" s="87"/>
      <c r="E464" s="87"/>
      <c r="F464" s="87"/>
    </row>
    <row r="465" spans="1:6" s="76" customFormat="1" ht="20.399999999999999" customHeight="1" x14ac:dyDescent="0.3">
      <c r="A465" s="74" t="s">
        <v>460</v>
      </c>
      <c r="B465" s="74" t="s">
        <v>366</v>
      </c>
      <c r="C465" s="75">
        <v>1103.03</v>
      </c>
      <c r="D465" s="75"/>
      <c r="E465" s="75"/>
      <c r="F465" s="75"/>
    </row>
    <row r="466" spans="1:6" s="76" customFormat="1" ht="20.399999999999999" customHeight="1" x14ac:dyDescent="0.3">
      <c r="A466" s="74" t="s">
        <v>155</v>
      </c>
      <c r="B466" s="74" t="s">
        <v>156</v>
      </c>
      <c r="C466" s="75">
        <v>1103.03</v>
      </c>
      <c r="D466" s="75"/>
      <c r="E466" s="75"/>
      <c r="F466" s="75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 </vt:lpstr>
      <vt:lpstr>Prihodi i rashodi izvorima</vt:lpstr>
      <vt:lpstr>Rashodi prema funkcijskoj</vt:lpstr>
      <vt:lpstr>Račun financiranja</vt:lpstr>
      <vt:lpstr>Račun fin prema izvorima f</vt:lpstr>
      <vt:lpstr>Posebni dio</vt:lpstr>
      <vt:lpstr>'Prihodi i rashodi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2026-03-24T10:17:44Z</cp:lastPrinted>
  <dcterms:created xsi:type="dcterms:W3CDTF">2022-08-12T12:51:27Z</dcterms:created>
  <dcterms:modified xsi:type="dcterms:W3CDTF">2026-03-25T12:37:48Z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